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643" firstSheet="2" activeTab="5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<sst xmlns="http://schemas.openxmlformats.org/spreadsheetml/2006/main" count="215" uniqueCount="170">
  <si>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</si>
  <si>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</si>
  <si>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</si>
  <si>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</si>
  <si>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</si>
  <si>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</si>
  <si>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</si>
  <si>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</si>
  <si>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</si>
  <si>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</si>
  <si>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</si>
  <si>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</si>
  <si>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</si>
  <si>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</si>
  <si>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</si>
  <si>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</si>
  <si>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</si>
  <si>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</si>
  <si>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</si>
  <si>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</si>
  <si>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</si>
  <si>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</si>
  <si>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</si>
  <si>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</si>
  <si>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</si>
  <si>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</si>
  <si>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</si>
  <si>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e¨‡qi LvZ</t>
  </si>
  <si>
    <t>K. Dc‡Rjv cwil`</t>
  </si>
  <si>
    <t>L. miKvi</t>
  </si>
  <si>
    <t>2| †¯^”Qv cª‡Yvw`Z Puv`v</t>
  </si>
  <si>
    <t>3| ivRm¦ DØ„Ë</t>
  </si>
  <si>
    <t>1| K„wl I ‡mP</t>
  </si>
  <si>
    <t>4| Av_©-mvgvwRK AeKvVv‡gv</t>
  </si>
  <si>
    <t>7| †mev</t>
  </si>
  <si>
    <t>8| wk¶v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</si>
  <si>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</si>
  <si>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</si>
  <si>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</si>
  <si>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</si>
  <si>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</si>
  <si>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</si>
  <si>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</si>
  <si>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M. Ab¨vb¨ Drm (hw` _v‡K, wbw`©ófv‡e D‡jøL Kwi‡Z nB‡e)</t>
  </si>
  <si>
    <t>†gvU cªvwß (Dbœqb wnmve)</t>
  </si>
  <si>
    <t>BDwc mwPe</t>
  </si>
  <si>
    <t>‡Pqvig¨vb</t>
  </si>
  <si>
    <t>Ask 2- Dbœqb wnmve e¨q</t>
  </si>
  <si>
    <t xml:space="preserve">e¨q weeiY </t>
  </si>
  <si>
    <t>6| wewea (cª‡qvR‡b Ab¨vb¨ Lv‡Zi GBiƒc e¨q D‡jøL Kwi‡Z nB‡e)</t>
  </si>
  <si>
    <t>5| µxov I ms¯‹„wZ</t>
  </si>
  <si>
    <t>10| `vwi`ª n«vmKiY t mvgvwRK wbivcËv I cÖvwZôvwbK mnvqZv</t>
  </si>
  <si>
    <t>11| cjx Dbœqb I mgevq</t>
  </si>
  <si>
    <t>12| gwnjv, hye I wkï Dbœqb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</si>
  <si>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</si>
  <si>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</si>
  <si>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</si>
  <si>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</si>
  <si>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</si>
  <si>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</si>
  <si>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</si>
  <si>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</si>
  <si>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</si>
  <si>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</si>
  <si>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</si>
  <si>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</si>
  <si>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</si>
  <si>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</si>
  <si>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</si>
  <si>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</si>
  <si>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</si>
  <si>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</si>
  <si>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</si>
  <si>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wnmve mnKvix Kvg Kw¤úDUvi Acv‡iUi</t>
  </si>
  <si>
    <t>`dv`vi</t>
  </si>
  <si>
    <t>gnjøv`vi</t>
  </si>
  <si>
    <t>Ki I †iU</t>
  </si>
  <si>
    <t>BRviv</t>
  </si>
  <si>
    <t>hvbevnb (gUihvb e¨ZxZ)</t>
  </si>
  <si>
    <t>wbeÜb Ki</t>
  </si>
  <si>
    <t>jvB‡mÝ I cviwgU wd</t>
  </si>
  <si>
    <t>Rb¥wbeÜb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</si>
  <si>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</si>
  <si>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</si>
  <si>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</si>
  <si>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</si>
  <si>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</si>
  <si>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nwiqvb BDwbqb cwil`</t>
  </si>
  <si>
    <t>Dc‡Rjv-cev, †Rjv- ivRkvnx</t>
  </si>
  <si>
    <t>wPÎwe‡bv`b Ki</t>
  </si>
  <si>
    <t>‡Kv©U wd</t>
  </si>
  <si>
    <t>wewea</t>
  </si>
  <si>
    <t>Dc‡Rjv- cev,  †Rjv- ivRkvnx</t>
  </si>
  <si>
    <t>Dc‡Rjv-cev †Rjv- ivRkvnx</t>
  </si>
  <si>
    <t>Dc‡Rjv-cev,  †Rjv-ivRkvnx</t>
  </si>
  <si>
    <t>Dc‡Rjv-cev   †Rjv-ivRkvnx</t>
  </si>
  <si>
    <t>Dc‡Rjv-cev, †Rjv; ivRkvnx|</t>
  </si>
  <si>
    <t>Dc‡Rjv: cev, †Rjv: ivRkvnx|</t>
  </si>
  <si>
    <t xml:space="preserve">           ‡Pqvig¨vb</t>
  </si>
  <si>
    <t>Dc‡Rjv -cev-,   †Rjv-ivRkvnx|</t>
  </si>
  <si>
    <t>Dc‡Rjv-cev, †Rjv-ivRkvnx|</t>
  </si>
  <si>
    <t>Dc‡Rjv-cev, †Rjv- ivRkvnx|</t>
  </si>
  <si>
    <t>Dc‡Rjv-cev, †Rjv: ivRkvnx|</t>
  </si>
  <si>
    <t xml:space="preserve">     </t>
  </si>
  <si>
    <t>Dc‡Rjv: cev †Rjv: ivRkvnx|</t>
  </si>
  <si>
    <t>Dc‡Rjv-cev,  †Rjv-ivRkvnx|</t>
  </si>
  <si>
    <t xml:space="preserve">Dc‡Rjv: cev, †Rjv; ivRkvnx&amp; </t>
  </si>
  <si>
    <t>Dc‡Rjv: cev, ‡Rjv: ivRkvnx|</t>
  </si>
  <si>
    <t>K. m¤§vbx/fvZv</t>
  </si>
  <si>
    <t>L. Kg©KZ©v I Kg©Pvix‡`i †eZb-fvZvw`</t>
  </si>
  <si>
    <t>(1) cwil` Kg©Pvwi</t>
  </si>
  <si>
    <t>(2) `vqhy³ e¨q (miKvix Kg©Pvix m¤cwK©Z)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</si>
  <si>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</si>
  <si>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</si>
  <si>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</si>
  <si>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</si>
  <si>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</si>
  <si>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</si>
  <si>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M. †cŠi Ki</t>
  </si>
  <si>
    <t>N. M¨vm wej</t>
  </si>
  <si>
    <t>P. f~wg Dbœqb Ki</t>
  </si>
  <si>
    <t>Q. Af¨šÍwiY wbix¶v e¨q</t>
  </si>
  <si>
    <t>R. gvgjv LiP</t>
  </si>
  <si>
    <t>S. Avc¨vqb e¨q</t>
  </si>
  <si>
    <t>T. i¶Yv‡e¶Y Ges †mev cÖ`vbRwbZ e¨q</t>
  </si>
  <si>
    <t>4| Ki Av`vq LiP (wewfbœ †iwR÷vi, dig, iwk` eB BZ¨vw` gy`ªY)</t>
  </si>
  <si>
    <t>5| e„¶†ivcY I i¶Yv‡e¶Y</t>
  </si>
  <si>
    <t>6| mvgvwRK I ag©xq cªwZôv‡b Aby`vb:</t>
  </si>
  <si>
    <t>K. BDwbqb GjvKvi wewfbœ cªwZôvb/K¬v‡e Avw_©K Aby`vb</t>
  </si>
  <si>
    <t>7| RvZxq w`em D`hvcb</t>
  </si>
  <si>
    <t>8| †Ljva~jv I ms¯‹„wZ</t>
  </si>
  <si>
    <t>9| Riæix ÎvY</t>
  </si>
  <si>
    <t>10| ivRm¦ DØ„Ë Dbœqb wnmv‡e ¯’vbvšÍi</t>
  </si>
  <si>
    <t>†gvU e¨q (ivRm¦ wnmve)</t>
  </si>
  <si>
    <t>`k©bcvov BDwbqb cwil`</t>
  </si>
  <si>
    <t>BDwbqb cwil‡`i ev‡RU</t>
  </si>
  <si>
    <t xml:space="preserve"> Dc‡Rjv-cev †Rjv ivRkvnx|</t>
  </si>
  <si>
    <t xml:space="preserve">   BDwc mwPe</t>
  </si>
  <si>
    <t xml:space="preserve"> `k©bcvov BDwbqb cwil`</t>
  </si>
  <si>
    <t>`k©bcvov  BDwbqb cwil`</t>
  </si>
  <si>
    <t>`k„©bcvov</t>
  </si>
  <si>
    <t>`k©bcvov</t>
  </si>
  <si>
    <t xml:space="preserve"> BDwbqb cwil`</t>
  </si>
  <si>
    <t>`k©bcvov -BDwbqb  cwil`</t>
  </si>
  <si>
    <t>A_© ermi-2020-2021</t>
  </si>
  <si>
    <t>c~e©eZx eQ‡ii AvMZ †Ri</t>
  </si>
  <si>
    <t>K. Rb¥g„Z¨y wbeÜb eve`</t>
  </si>
  <si>
    <t>O. cvwbi wej/bjK~c ¯’vcb</t>
  </si>
  <si>
    <t>U. Ab¨vb¨ cwi‡kva‡hvM¨ Ki/wej/f¨vU</t>
  </si>
  <si>
    <t>V. Avbylvw½K e¨q/e¨vsK PvR©</t>
  </si>
  <si>
    <t>15| mgvwß †Ri</t>
  </si>
  <si>
    <t>14| e„ÿ‡ivcb</t>
  </si>
  <si>
    <t>16| ms¯’vcb e¨q(‡eZb fvZv)</t>
  </si>
  <si>
    <t>2| wkí I KywUiwkí/Ab¨vb¨ Dbœqbg~jK KvR</t>
  </si>
  <si>
    <t>3| †fŠZ AeKvVv‡gv/ †hvMv‡hvM</t>
  </si>
  <si>
    <t>9| ¯^v¯’¨/cqwb®‹vkb I eR©e¨e¯’vcbv</t>
  </si>
  <si>
    <t>17| e¨vsK PvR©</t>
  </si>
  <si>
    <t>1bs `k©bcvov BDwbqb cwil`</t>
  </si>
  <si>
    <t>A_© eQi: 2021-2022</t>
  </si>
  <si>
    <t>c~e©eZx© erm‡ii cÖK„Z ev‡RU (2019-2020)</t>
  </si>
  <si>
    <t>PjwZ erm‡ii ev‡RU ev PjwZ erm‡ii ms‡kvwaZ ev‡RU (2020-2021)</t>
  </si>
  <si>
    <t>cieZ©x erm‡ii        ev‡RU         (2021-2022)</t>
  </si>
  <si>
    <t>A_© ermi- 2021-2022</t>
  </si>
  <si>
    <t>c~e©eZ©x erm‡ii cÖK„Z Avq       (2019-2020)</t>
  </si>
  <si>
    <t>PjwZ erm‡ii ev‡RU ev ms‡kvwaZ ev‡RU (2020-2021)</t>
  </si>
  <si>
    <t>cieZ©x erm‡ii ev‡RU      (2021-2022)</t>
  </si>
  <si>
    <t>c~e©eZ©x erm‡ii cÖK„Z e¨q       (2019-2020)</t>
  </si>
  <si>
    <t>c~e©eZ©x erm‡ii cÖK„Z cÖvwß       (2019-2020)</t>
  </si>
  <si>
    <t>c~e©eZ©x erm‡ii cÖK„Z e¨q      (2019-2020)</t>
  </si>
  <si>
    <t>13| `y‡h©vM e¨e¯’v I ÎvY,e„ÿ‡ivcb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</si>
</sst>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0" fontId="6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3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3" fillId="0" borderId="10" xfId="0" applyFont="1" applyBorder="1" applyAlignment="1" applyProtection="1">
      <alignment/>
      <protection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 horizontal="justify" vertical="top"/>
    </xf>
    <xf numFmtId="0" fontId="4" fillId="33" borderId="12" xfId="0" applyFont="1" applyFill="1" applyBorder="1" applyAlignment="1">
      <alignment horizontal="justify" vertical="top"/>
    </xf>
    <xf numFmtId="0" fontId="4" fillId="33" borderId="13" xfId="0" applyFont="1" applyFill="1" applyBorder="1" applyAlignment="1">
      <alignment horizontal="justify" vertical="top"/>
    </xf>
    <xf numFmtId="0" fontId="4" fillId="33" borderId="1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zoomScalePageLayoutView="0" workbookViewId="0" topLeftCell="A74">
      <selection activeCell="D35" sqref="D35"/>
    </sheetView>
  </sheetViews>
  <sheetFormatPr defaultColWidth="9.140625" defaultRowHeight="15"/>
  <cols>
    <col min="1" max="1" width="9.140625" style="1" customWidth="1"/>
    <col min="2" max="2" width="24.421875" style="1" customWidth="1"/>
    <col min="3" max="3" width="20.00390625" style="1" customWidth="1"/>
    <col min="4" max="4" width="19.8515625" style="1" customWidth="1"/>
    <col min="5" max="5" width="15.8515625" style="1" customWidth="1"/>
    <col min="6" max="16384" width="9.140625" style="1" customWidth="1"/>
  </cols>
  <sheetData>
    <row r="1" spans="1:5" s="7" customFormat="1" ht="16.5" customHeight="1" hidden="1">
      <c r="A1" s="62" t="s">
        <v>134</v>
      </c>
      <c r="B1" s="62"/>
      <c r="C1" s="62"/>
      <c r="D1" s="62"/>
      <c r="E1" s="62"/>
    </row>
    <row r="2" spans="1:5" s="7" customFormat="1" ht="16.5" customHeight="1">
      <c r="A2" s="62" t="s">
        <v>157</v>
      </c>
      <c r="B2" s="62"/>
      <c r="C2" s="62"/>
      <c r="D2" s="62"/>
      <c r="E2" s="62"/>
    </row>
    <row r="3" spans="1:5" s="7" customFormat="1" ht="16.5" customHeight="1">
      <c r="A3" s="62"/>
      <c r="B3" s="62"/>
      <c r="C3" s="62"/>
      <c r="D3" s="62"/>
      <c r="E3" s="62"/>
    </row>
    <row r="4" spans="1:5" s="7" customFormat="1" ht="18" customHeight="1">
      <c r="A4" s="62" t="s">
        <v>88</v>
      </c>
      <c r="B4" s="62"/>
      <c r="C4" s="62"/>
      <c r="D4" s="62"/>
      <c r="E4" s="62"/>
    </row>
    <row r="5" spans="1:5" s="7" customFormat="1" ht="19.5">
      <c r="A5" s="46"/>
      <c r="B5" s="46"/>
      <c r="C5" s="46"/>
      <c r="D5" s="64" t="s">
        <v>83</v>
      </c>
      <c r="E5" s="64"/>
    </row>
    <row r="6" spans="1:5" s="7" customFormat="1" ht="19.5">
      <c r="A6" s="46"/>
      <c r="B6" s="46"/>
      <c r="C6" s="46" t="s">
        <v>158</v>
      </c>
      <c r="D6" s="65" t="s">
        <v>84</v>
      </c>
      <c r="E6" s="65"/>
    </row>
    <row r="7" spans="1:5" s="7" customFormat="1" ht="19.5">
      <c r="A7" s="66" t="s">
        <v>0</v>
      </c>
      <c r="B7" s="66"/>
      <c r="C7" s="66"/>
      <c r="D7" s="66"/>
      <c r="E7" s="66"/>
    </row>
    <row r="8" spans="1:5" ht="56.25">
      <c r="A8" s="67" t="s">
        <v>8</v>
      </c>
      <c r="B8" s="68"/>
      <c r="C8" s="47" t="s">
        <v>159</v>
      </c>
      <c r="D8" s="47" t="s">
        <v>160</v>
      </c>
      <c r="E8" s="47" t="s">
        <v>161</v>
      </c>
    </row>
    <row r="9" spans="1:5" ht="34.5" customHeight="1">
      <c r="A9" s="48" t="s">
        <v>9</v>
      </c>
      <c r="B9" s="48" t="s">
        <v>10</v>
      </c>
      <c r="C9" s="48"/>
      <c r="D9" s="48"/>
      <c r="E9" s="48"/>
    </row>
    <row r="10" spans="1:5" ht="34.5" customHeight="1">
      <c r="A10" s="69"/>
      <c r="B10" s="36" t="s">
        <v>2</v>
      </c>
      <c r="C10" s="36">
        <v>624777</v>
      </c>
      <c r="D10" s="36">
        <v>1011500</v>
      </c>
      <c r="E10" s="36">
        <v>1031500</v>
      </c>
    </row>
    <row r="11" spans="1:5" ht="34.5" customHeight="1">
      <c r="A11" s="70"/>
      <c r="B11" s="36" t="s">
        <v>3</v>
      </c>
      <c r="C11" s="36"/>
      <c r="D11" s="36"/>
      <c r="E11" s="36">
        <v>2242194</v>
      </c>
    </row>
    <row r="12" spans="1:5" ht="34.5" customHeight="1">
      <c r="A12" s="70"/>
      <c r="B12" s="38" t="s">
        <v>4</v>
      </c>
      <c r="C12" s="38">
        <v>624777</v>
      </c>
      <c r="D12" s="38">
        <v>1011000</v>
      </c>
      <c r="E12" s="38">
        <v>3273694</v>
      </c>
    </row>
    <row r="13" spans="1:5" ht="34.5" customHeight="1">
      <c r="A13" s="70"/>
      <c r="B13" s="36" t="s">
        <v>5</v>
      </c>
      <c r="C13" s="36">
        <v>604370</v>
      </c>
      <c r="D13" s="36">
        <v>3140678</v>
      </c>
      <c r="E13" s="36">
        <v>3186194</v>
      </c>
    </row>
    <row r="14" spans="1:5" ht="34.5" customHeight="1">
      <c r="A14" s="71"/>
      <c r="B14" s="38" t="s">
        <v>11</v>
      </c>
      <c r="C14" s="38">
        <v>20407</v>
      </c>
      <c r="D14" s="38">
        <v>73500</v>
      </c>
      <c r="E14" s="38">
        <v>87500</v>
      </c>
    </row>
    <row r="15" spans="1:5" ht="34.5" customHeight="1">
      <c r="A15" s="48" t="s">
        <v>13</v>
      </c>
      <c r="B15" s="48" t="s">
        <v>14</v>
      </c>
      <c r="C15" s="48"/>
      <c r="D15" s="48"/>
      <c r="E15" s="48"/>
    </row>
    <row r="16" spans="1:5" ht="34.5" customHeight="1">
      <c r="A16" s="69"/>
      <c r="B16" s="36" t="s">
        <v>12</v>
      </c>
      <c r="C16" s="36">
        <v>12767629</v>
      </c>
      <c r="D16" s="36">
        <v>6830000</v>
      </c>
      <c r="E16" s="36">
        <v>6930000</v>
      </c>
    </row>
    <row r="17" spans="1:5" ht="34.5" customHeight="1">
      <c r="A17" s="70"/>
      <c r="B17" s="36" t="s">
        <v>15</v>
      </c>
      <c r="C17" s="36"/>
      <c r="D17" s="36"/>
      <c r="E17" s="36"/>
    </row>
    <row r="18" spans="1:5" ht="34.5" customHeight="1">
      <c r="A18" s="70"/>
      <c r="B18" s="36" t="s">
        <v>6</v>
      </c>
      <c r="C18" s="36">
        <v>12767629</v>
      </c>
      <c r="D18" s="36">
        <v>6830000</v>
      </c>
      <c r="E18" s="36">
        <v>6930000</v>
      </c>
    </row>
    <row r="19" spans="1:5" ht="34.5" customHeight="1">
      <c r="A19" s="70"/>
      <c r="B19" s="38" t="s">
        <v>16</v>
      </c>
      <c r="C19" s="38">
        <v>12788037</v>
      </c>
      <c r="D19" s="38">
        <v>6903500</v>
      </c>
      <c r="E19" s="38">
        <v>7017500</v>
      </c>
    </row>
    <row r="20" spans="1:5" ht="34.5" customHeight="1">
      <c r="A20" s="70"/>
      <c r="B20" s="36" t="s">
        <v>17</v>
      </c>
      <c r="C20" s="36">
        <v>11006061</v>
      </c>
      <c r="D20" s="36">
        <v>6880000</v>
      </c>
      <c r="E20" s="36">
        <v>6980000</v>
      </c>
    </row>
    <row r="21" spans="1:5" ht="34.5" customHeight="1">
      <c r="A21" s="70"/>
      <c r="B21" s="36" t="s">
        <v>18</v>
      </c>
      <c r="C21" s="36">
        <v>1781975</v>
      </c>
      <c r="D21" s="36">
        <v>23500</v>
      </c>
      <c r="E21" s="36">
        <v>37500</v>
      </c>
    </row>
    <row r="22" spans="1:5" ht="46.5" customHeight="1">
      <c r="A22" s="70"/>
      <c r="B22" s="36" t="s">
        <v>19</v>
      </c>
      <c r="C22" s="36">
        <v>1581683</v>
      </c>
      <c r="D22" s="36">
        <v>30000</v>
      </c>
      <c r="E22" s="36">
        <v>30000</v>
      </c>
    </row>
    <row r="23" spans="1:5" ht="18.75">
      <c r="A23" s="71"/>
      <c r="B23" s="48" t="s">
        <v>7</v>
      </c>
      <c r="C23" s="48">
        <f>SUM(C21:C22)</f>
        <v>3363658</v>
      </c>
      <c r="D23" s="48">
        <f>D21+D22</f>
        <v>53500</v>
      </c>
      <c r="E23" s="48">
        <f>E21+E22</f>
        <v>67500</v>
      </c>
    </row>
    <row r="24" spans="1:5" ht="19.5">
      <c r="A24" s="10"/>
      <c r="B24" s="10"/>
      <c r="C24" s="10"/>
      <c r="D24" s="10"/>
      <c r="E24" s="10"/>
    </row>
    <row r="25" spans="1:5" ht="19.5">
      <c r="A25" s="10"/>
      <c r="B25" s="10"/>
      <c r="C25" s="10"/>
      <c r="D25" s="10"/>
      <c r="E25" s="10"/>
    </row>
    <row r="26" spans="1:5" ht="19.5">
      <c r="A26" s="10"/>
      <c r="B26" s="10"/>
      <c r="C26" s="10"/>
      <c r="D26" s="10"/>
      <c r="E26" s="10"/>
    </row>
    <row r="27" spans="1:5" ht="19.5">
      <c r="A27" s="20"/>
      <c r="B27" s="19" t="s">
        <v>45</v>
      </c>
      <c r="C27" s="20"/>
      <c r="D27" s="63" t="s">
        <v>98</v>
      </c>
      <c r="E27" s="63"/>
    </row>
    <row r="28" spans="1:5" ht="19.5">
      <c r="A28" s="20"/>
      <c r="B28" s="57" t="s">
        <v>134</v>
      </c>
      <c r="C28" s="20"/>
      <c r="D28" s="58" t="s">
        <v>134</v>
      </c>
      <c r="E28" s="19"/>
    </row>
    <row r="29" spans="1:5" ht="19.5">
      <c r="A29" s="20"/>
      <c r="B29" s="19" t="s">
        <v>96</v>
      </c>
      <c r="C29" s="20"/>
      <c r="D29" s="19" t="s">
        <v>97</v>
      </c>
      <c r="E29" s="19"/>
    </row>
    <row r="30" spans="1:5" ht="19.5">
      <c r="A30" s="20"/>
      <c r="B30" s="20"/>
      <c r="C30" s="20"/>
      <c r="D30" s="20"/>
      <c r="E30" s="20"/>
    </row>
    <row r="31" spans="1:5" ht="19.5">
      <c r="A31" s="10"/>
      <c r="B31" s="10"/>
      <c r="C31" s="10"/>
      <c r="D31" s="10"/>
      <c r="E31" s="10"/>
    </row>
    <row r="32" spans="1:5" ht="19.5">
      <c r="A32" s="10"/>
      <c r="B32" s="10"/>
      <c r="C32" s="10"/>
      <c r="D32" s="10"/>
      <c r="E32" s="10"/>
    </row>
  </sheetData>
  <sheetProtection/>
  <mergeCells count="10">
    <mergeCell ref="A2:E3"/>
    <mergeCell ref="A1:E1"/>
    <mergeCell ref="D27:E27"/>
    <mergeCell ref="A4:E4"/>
    <mergeCell ref="D5:E5"/>
    <mergeCell ref="D6:E6"/>
    <mergeCell ref="A7:E7"/>
    <mergeCell ref="A8:B8"/>
    <mergeCell ref="A10:A14"/>
    <mergeCell ref="A16:A23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7">
      <selection activeCell="D27" sqref="A27:D30"/>
    </sheetView>
  </sheetViews>
  <sheetFormatPr defaultColWidth="9.140625" defaultRowHeight="15"/>
  <cols>
    <col min="1" max="1" width="26.421875" style="1" customWidth="1"/>
    <col min="2" max="2" width="21.421875" style="1" customWidth="1"/>
    <col min="3" max="3" width="26.421875" style="1" customWidth="1"/>
    <col min="4" max="4" width="19.140625" style="1" customWidth="1"/>
    <col min="5" max="16384" width="9.140625" style="1" customWidth="1"/>
  </cols>
  <sheetData>
    <row r="1" spans="1:4" ht="19.5">
      <c r="A1" s="62" t="s">
        <v>134</v>
      </c>
      <c r="B1" s="62"/>
      <c r="C1" s="62"/>
      <c r="D1" s="62"/>
    </row>
    <row r="2" spans="1:4" ht="19.5">
      <c r="A2" s="62" t="s">
        <v>99</v>
      </c>
      <c r="B2" s="62"/>
      <c r="C2" s="62"/>
      <c r="D2" s="62"/>
    </row>
    <row r="3" spans="1:4" ht="19.5">
      <c r="A3" s="21"/>
      <c r="B3" s="21"/>
      <c r="C3" s="77" t="s">
        <v>85</v>
      </c>
      <c r="D3" s="77"/>
    </row>
    <row r="4" spans="1:4" ht="19.5">
      <c r="A4" s="21"/>
      <c r="B4" s="21"/>
      <c r="C4" s="77" t="s">
        <v>86</v>
      </c>
      <c r="D4" s="77"/>
    </row>
    <row r="5" spans="1:4" ht="19.5">
      <c r="A5" s="62" t="s">
        <v>135</v>
      </c>
      <c r="B5" s="62"/>
      <c r="C5" s="62"/>
      <c r="D5" s="62"/>
    </row>
    <row r="6" spans="1:4" ht="19.5">
      <c r="A6" s="78" t="s">
        <v>162</v>
      </c>
      <c r="B6" s="78"/>
      <c r="C6" s="78"/>
      <c r="D6" s="78"/>
    </row>
    <row r="7" spans="1:4" ht="19.5">
      <c r="A7" s="78" t="s">
        <v>20</v>
      </c>
      <c r="B7" s="78"/>
      <c r="C7" s="78"/>
      <c r="D7" s="78"/>
    </row>
    <row r="8" spans="1:4" ht="19.5">
      <c r="A8" s="79" t="s">
        <v>21</v>
      </c>
      <c r="B8" s="79"/>
      <c r="C8" s="79"/>
      <c r="D8" s="79"/>
    </row>
    <row r="9" spans="1:4" ht="13.5" customHeight="1">
      <c r="A9" s="74" t="s">
        <v>22</v>
      </c>
      <c r="B9" s="75"/>
      <c r="C9" s="75"/>
      <c r="D9" s="76"/>
    </row>
    <row r="10" spans="1:4" ht="37.5">
      <c r="A10" s="11" t="s">
        <v>23</v>
      </c>
      <c r="B10" s="11" t="s">
        <v>163</v>
      </c>
      <c r="C10" s="11" t="s">
        <v>164</v>
      </c>
      <c r="D10" s="11" t="s">
        <v>165</v>
      </c>
    </row>
    <row r="11" spans="1:4" ht="18.75">
      <c r="A11" s="12">
        <v>1</v>
      </c>
      <c r="B11" s="12">
        <v>2</v>
      </c>
      <c r="C11" s="12">
        <v>3</v>
      </c>
      <c r="D11" s="12">
        <v>4</v>
      </c>
    </row>
    <row r="12" spans="1:4" ht="34.5" customHeight="1">
      <c r="A12" s="45" t="s">
        <v>76</v>
      </c>
      <c r="B12" s="15">
        <v>122110</v>
      </c>
      <c r="C12" s="15">
        <v>350000</v>
      </c>
      <c r="D12" s="15">
        <v>380000</v>
      </c>
    </row>
    <row r="13" spans="1:4" ht="34.5" customHeight="1">
      <c r="A13" s="45" t="s">
        <v>77</v>
      </c>
      <c r="B13" s="15">
        <v>431499</v>
      </c>
      <c r="C13" s="15">
        <v>515000</v>
      </c>
      <c r="D13" s="15">
        <v>515000</v>
      </c>
    </row>
    <row r="14" spans="1:4" ht="34.5" customHeight="1">
      <c r="A14" s="45" t="s">
        <v>78</v>
      </c>
      <c r="B14" s="15"/>
      <c r="C14" s="15">
        <v>500</v>
      </c>
      <c r="D14" s="15">
        <v>500</v>
      </c>
    </row>
    <row r="15" spans="1:4" ht="34.5" customHeight="1">
      <c r="A15" s="45" t="s">
        <v>79</v>
      </c>
      <c r="B15" s="15"/>
      <c r="C15" s="15"/>
      <c r="D15" s="15"/>
    </row>
    <row r="16" spans="1:4" ht="34.5" customHeight="1">
      <c r="A16" s="45" t="s">
        <v>80</v>
      </c>
      <c r="B16" s="15">
        <v>25670</v>
      </c>
      <c r="C16" s="15">
        <v>35000</v>
      </c>
      <c r="D16" s="15">
        <v>35000</v>
      </c>
    </row>
    <row r="17" spans="1:4" ht="34.5" customHeight="1">
      <c r="A17" s="45" t="s">
        <v>81</v>
      </c>
      <c r="B17" s="15"/>
      <c r="C17" s="15">
        <v>20000</v>
      </c>
      <c r="D17" s="15">
        <v>10000</v>
      </c>
    </row>
    <row r="18" spans="1:4" ht="34.5" customHeight="1">
      <c r="A18" s="15" t="s">
        <v>89</v>
      </c>
      <c r="B18" s="15"/>
      <c r="C18" s="15">
        <v>500</v>
      </c>
      <c r="D18" s="15">
        <v>500</v>
      </c>
    </row>
    <row r="19" spans="1:4" ht="34.5" customHeight="1">
      <c r="A19" s="15" t="s">
        <v>90</v>
      </c>
      <c r="B19" s="15"/>
      <c r="C19" s="15">
        <v>500</v>
      </c>
      <c r="D19" s="15">
        <v>500</v>
      </c>
    </row>
    <row r="20" spans="1:4" ht="34.5" customHeight="1">
      <c r="A20" s="15" t="s">
        <v>91</v>
      </c>
      <c r="B20" s="15">
        <v>37890</v>
      </c>
      <c r="C20" s="15">
        <v>90000</v>
      </c>
      <c r="D20" s="15">
        <v>90000</v>
      </c>
    </row>
    <row r="21" spans="1:4" ht="34.5" customHeight="1">
      <c r="A21" s="59" t="s">
        <v>145</v>
      </c>
      <c r="B21" s="15">
        <v>7608</v>
      </c>
      <c r="C21" s="15"/>
      <c r="D21" s="15"/>
    </row>
    <row r="22" spans="1:4" ht="34.5" customHeight="1">
      <c r="A22" s="15"/>
      <c r="B22" s="15"/>
      <c r="C22" s="15"/>
      <c r="D22" s="15"/>
    </row>
    <row r="23" spans="1:4" ht="34.5" customHeight="1">
      <c r="A23" s="15"/>
      <c r="B23" s="15"/>
      <c r="C23" s="15"/>
      <c r="D23" s="15"/>
    </row>
    <row r="24" spans="1:4" ht="19.5">
      <c r="A24" s="12" t="s">
        <v>72</v>
      </c>
      <c r="B24" s="16">
        <f>B12+B13+B16+B20+B21</f>
        <v>624777</v>
      </c>
      <c r="C24" s="16">
        <f>C12+C13+C14+C16+C17+C18+C19+C20</f>
        <v>1011500</v>
      </c>
      <c r="D24" s="16">
        <f>D12+D13+D14+D16+D17+D18+D19+D20</f>
        <v>1031500</v>
      </c>
    </row>
    <row r="25" spans="1:4" ht="19.5">
      <c r="A25" s="10"/>
      <c r="B25" s="10"/>
      <c r="C25" s="10"/>
      <c r="D25" s="10"/>
    </row>
    <row r="26" spans="1:4" ht="19.5">
      <c r="A26" s="10"/>
      <c r="B26" s="10"/>
      <c r="C26" s="10"/>
      <c r="D26" s="10"/>
    </row>
    <row r="27" spans="1:4" s="7" customFormat="1" ht="19.5">
      <c r="A27" s="20"/>
      <c r="B27" s="20"/>
      <c r="C27" s="20"/>
      <c r="D27" s="20"/>
    </row>
    <row r="28" spans="1:4" s="7" customFormat="1" ht="19.5">
      <c r="A28" s="57" t="s">
        <v>137</v>
      </c>
      <c r="B28" s="20"/>
      <c r="C28" s="73" t="s">
        <v>46</v>
      </c>
      <c r="D28" s="73"/>
    </row>
    <row r="29" spans="1:4" s="7" customFormat="1" ht="19.5">
      <c r="A29" s="72" t="s">
        <v>134</v>
      </c>
      <c r="B29" s="73"/>
      <c r="C29" s="72" t="s">
        <v>134</v>
      </c>
      <c r="D29" s="73"/>
    </row>
    <row r="30" spans="1:4" s="7" customFormat="1" ht="19.5">
      <c r="A30" s="57" t="s">
        <v>136</v>
      </c>
      <c r="B30" s="20"/>
      <c r="C30" s="73" t="s">
        <v>100</v>
      </c>
      <c r="D30" s="73"/>
    </row>
    <row r="31" s="7" customFormat="1" ht="17.25"/>
  </sheetData>
  <sheetProtection/>
  <mergeCells count="13">
    <mergeCell ref="A6:D6"/>
    <mergeCell ref="A7:D7"/>
    <mergeCell ref="A8:D8"/>
    <mergeCell ref="A29:B29"/>
    <mergeCell ref="C28:D28"/>
    <mergeCell ref="C29:D29"/>
    <mergeCell ref="C30:D30"/>
    <mergeCell ref="A9:D9"/>
    <mergeCell ref="A1:D1"/>
    <mergeCell ref="A2:D2"/>
    <mergeCell ref="A5:D5"/>
    <mergeCell ref="C3:D3"/>
    <mergeCell ref="C4:D4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9">
      <selection activeCell="D33" sqref="A1:D37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1.140625" style="1" customWidth="1"/>
    <col min="4" max="4" width="21.28125" style="1" customWidth="1"/>
    <col min="5" max="16384" width="9.140625" style="1" customWidth="1"/>
  </cols>
  <sheetData>
    <row r="1" spans="1:4" ht="17.25">
      <c r="A1" s="80" t="s">
        <v>134</v>
      </c>
      <c r="B1" s="80"/>
      <c r="C1" s="80"/>
      <c r="D1" s="80"/>
    </row>
    <row r="2" spans="1:4" ht="17.25">
      <c r="A2" s="80" t="s">
        <v>92</v>
      </c>
      <c r="B2" s="80"/>
      <c r="C2" s="80"/>
      <c r="D2" s="80"/>
    </row>
    <row r="3" spans="1:4" ht="15" customHeight="1">
      <c r="A3" s="81" t="s">
        <v>24</v>
      </c>
      <c r="B3" s="81"/>
      <c r="C3" s="81"/>
      <c r="D3" s="81"/>
    </row>
    <row r="4" spans="1:4" ht="13.5" customHeight="1">
      <c r="A4" s="82" t="s">
        <v>25</v>
      </c>
      <c r="B4" s="82"/>
      <c r="C4" s="82"/>
      <c r="D4" s="82"/>
    </row>
    <row r="5" spans="1:4" ht="49.5" customHeight="1">
      <c r="A5" s="2" t="s">
        <v>27</v>
      </c>
      <c r="B5" s="2" t="s">
        <v>166</v>
      </c>
      <c r="C5" s="2" t="s">
        <v>164</v>
      </c>
      <c r="D5" s="2" t="s">
        <v>165</v>
      </c>
    </row>
    <row r="6" spans="1:4" ht="17.25" customHeight="1">
      <c r="A6" s="2">
        <v>1</v>
      </c>
      <c r="B6" s="2">
        <v>2</v>
      </c>
      <c r="C6" s="2">
        <v>3</v>
      </c>
      <c r="D6" s="2">
        <v>4</v>
      </c>
    </row>
    <row r="7" spans="1:4" ht="19.5" customHeight="1">
      <c r="A7" s="51" t="s">
        <v>26</v>
      </c>
      <c r="B7" s="52"/>
      <c r="C7" s="52"/>
      <c r="D7" s="53"/>
    </row>
    <row r="8" spans="1:4" ht="19.5" customHeight="1">
      <c r="A8" s="30" t="s">
        <v>108</v>
      </c>
      <c r="B8" s="30">
        <v>174900</v>
      </c>
      <c r="C8" s="30">
        <v>1272000</v>
      </c>
      <c r="D8" s="30">
        <v>1272000</v>
      </c>
    </row>
    <row r="9" spans="1:4" ht="19.5" customHeight="1">
      <c r="A9" s="42" t="s">
        <v>109</v>
      </c>
      <c r="B9" s="43"/>
      <c r="C9" s="43"/>
      <c r="D9" s="43"/>
    </row>
    <row r="10" spans="1:4" ht="19.5" customHeight="1">
      <c r="A10" s="30" t="s">
        <v>110</v>
      </c>
      <c r="B10" s="30"/>
      <c r="C10" s="30">
        <v>1630278</v>
      </c>
      <c r="D10" s="30">
        <v>1669794</v>
      </c>
    </row>
    <row r="11" spans="1:4" ht="19.5" customHeight="1">
      <c r="A11" s="30" t="s">
        <v>111</v>
      </c>
      <c r="B11" s="30"/>
      <c r="C11" s="30"/>
      <c r="D11" s="30"/>
    </row>
    <row r="12" spans="1:4" ht="19.5" customHeight="1">
      <c r="A12" s="30" t="s">
        <v>112</v>
      </c>
      <c r="B12" s="30">
        <v>49055</v>
      </c>
      <c r="C12" s="30">
        <v>20000</v>
      </c>
      <c r="D12" s="30">
        <v>20000</v>
      </c>
    </row>
    <row r="13" spans="1:4" ht="19.5" customHeight="1">
      <c r="A13" s="30" t="s">
        <v>113</v>
      </c>
      <c r="B13" s="30"/>
      <c r="C13" s="30"/>
      <c r="D13" s="30"/>
    </row>
    <row r="14" spans="1:4" ht="19.5" customHeight="1">
      <c r="A14" s="30" t="s">
        <v>114</v>
      </c>
      <c r="B14" s="30"/>
      <c r="C14" s="30">
        <v>12400</v>
      </c>
      <c r="D14" s="30">
        <v>12400</v>
      </c>
    </row>
    <row r="15" spans="1:4" ht="19.5" customHeight="1">
      <c r="A15" s="43" t="s">
        <v>115</v>
      </c>
      <c r="B15" s="44">
        <v>24493</v>
      </c>
      <c r="C15" s="44">
        <v>66000</v>
      </c>
      <c r="D15" s="44">
        <v>72000</v>
      </c>
    </row>
    <row r="16" spans="1:4" ht="19.5" customHeight="1">
      <c r="A16" s="51" t="s">
        <v>116</v>
      </c>
      <c r="B16" s="52"/>
      <c r="C16" s="52"/>
      <c r="D16" s="53"/>
    </row>
    <row r="17" spans="1:4" ht="19.5" customHeight="1">
      <c r="A17" s="30" t="s">
        <v>146</v>
      </c>
      <c r="B17" s="30"/>
      <c r="C17" s="30"/>
      <c r="D17" s="30">
        <v>10000</v>
      </c>
    </row>
    <row r="18" spans="1:4" ht="19.5" customHeight="1">
      <c r="A18" s="30" t="s">
        <v>117</v>
      </c>
      <c r="B18" s="30">
        <v>50495</v>
      </c>
      <c r="C18" s="30">
        <v>40000</v>
      </c>
      <c r="D18" s="30">
        <v>40000</v>
      </c>
    </row>
    <row r="19" spans="1:4" ht="19.5" customHeight="1">
      <c r="A19" s="30" t="s">
        <v>118</v>
      </c>
      <c r="B19" s="30"/>
      <c r="C19" s="30"/>
      <c r="D19" s="30"/>
    </row>
    <row r="20" spans="1:4" ht="19.5" customHeight="1">
      <c r="A20" s="30" t="s">
        <v>119</v>
      </c>
      <c r="B20" s="30"/>
      <c r="C20" s="30"/>
      <c r="D20" s="30"/>
    </row>
    <row r="21" spans="1:4" ht="19.5" customHeight="1">
      <c r="A21" s="30" t="s">
        <v>147</v>
      </c>
      <c r="B21" s="30"/>
      <c r="C21" s="30"/>
      <c r="D21" s="30"/>
    </row>
    <row r="22" spans="1:4" ht="19.5" customHeight="1">
      <c r="A22" s="30" t="s">
        <v>120</v>
      </c>
      <c r="B22" s="30"/>
      <c r="C22" s="30">
        <v>2000</v>
      </c>
      <c r="D22" s="30">
        <v>2000</v>
      </c>
    </row>
    <row r="23" spans="1:4" ht="19.5" customHeight="1">
      <c r="A23" s="30" t="s">
        <v>121</v>
      </c>
      <c r="B23" s="30">
        <v>3000</v>
      </c>
      <c r="C23" s="30">
        <v>3000</v>
      </c>
      <c r="D23" s="30">
        <v>3000</v>
      </c>
    </row>
    <row r="24" spans="1:4" ht="19.5" customHeight="1">
      <c r="A24" s="30" t="s">
        <v>122</v>
      </c>
      <c r="B24" s="30"/>
      <c r="C24" s="30"/>
      <c r="D24" s="30"/>
    </row>
    <row r="25" spans="1:4" ht="19.5" customHeight="1">
      <c r="A25" s="30" t="s">
        <v>123</v>
      </c>
      <c r="B25" s="30">
        <v>31599</v>
      </c>
      <c r="C25" s="30">
        <v>20000</v>
      </c>
      <c r="D25" s="30">
        <v>25000</v>
      </c>
    </row>
    <row r="26" spans="1:4" ht="19.5" customHeight="1">
      <c r="A26" s="30" t="s">
        <v>124</v>
      </c>
      <c r="B26" s="30">
        <v>40500</v>
      </c>
      <c r="C26" s="30">
        <v>15000</v>
      </c>
      <c r="D26" s="30">
        <v>20000</v>
      </c>
    </row>
    <row r="27" spans="1:4" ht="19.5" customHeight="1">
      <c r="A27" s="30" t="s">
        <v>148</v>
      </c>
      <c r="B27" s="30">
        <v>850</v>
      </c>
      <c r="C27" s="30">
        <v>20000</v>
      </c>
      <c r="D27" s="30"/>
    </row>
    <row r="28" spans="1:4" ht="19.5" customHeight="1">
      <c r="A28" s="30" t="s">
        <v>149</v>
      </c>
      <c r="B28" s="30">
        <v>1879</v>
      </c>
      <c r="C28" s="30">
        <v>10000</v>
      </c>
      <c r="D28" s="30">
        <v>5000</v>
      </c>
    </row>
    <row r="29" spans="1:4" ht="19.5" customHeight="1">
      <c r="A29" s="42" t="s">
        <v>125</v>
      </c>
      <c r="B29" s="30"/>
      <c r="C29" s="30"/>
      <c r="D29" s="30"/>
    </row>
    <row r="30" spans="1:4" ht="19.5" customHeight="1">
      <c r="A30" s="43" t="s">
        <v>126</v>
      </c>
      <c r="B30" s="30">
        <v>222599</v>
      </c>
      <c r="C30" s="30"/>
      <c r="D30" s="30"/>
    </row>
    <row r="31" spans="1:4" ht="19.5" customHeight="1">
      <c r="A31" s="54" t="s">
        <v>127</v>
      </c>
      <c r="B31" s="55"/>
      <c r="C31" s="55"/>
      <c r="D31" s="56"/>
    </row>
    <row r="32" spans="1:4" ht="19.5" customHeight="1">
      <c r="A32" s="31" t="s">
        <v>128</v>
      </c>
      <c r="B32" s="30"/>
      <c r="C32" s="30"/>
      <c r="D32" s="30"/>
    </row>
    <row r="33" spans="1:4" ht="19.5" customHeight="1">
      <c r="A33" s="43" t="s">
        <v>129</v>
      </c>
      <c r="B33" s="30"/>
      <c r="C33" s="30">
        <v>5000</v>
      </c>
      <c r="D33" s="30">
        <v>10000</v>
      </c>
    </row>
    <row r="34" spans="1:4" ht="19.5" customHeight="1">
      <c r="A34" s="43" t="s">
        <v>130</v>
      </c>
      <c r="B34" s="30">
        <v>5000</v>
      </c>
      <c r="C34" s="30">
        <v>5000</v>
      </c>
      <c r="D34" s="30">
        <v>5000</v>
      </c>
    </row>
    <row r="35" spans="1:4" ht="19.5" customHeight="1">
      <c r="A35" s="43" t="s">
        <v>131</v>
      </c>
      <c r="B35" s="30"/>
      <c r="C35" s="30">
        <v>20000</v>
      </c>
      <c r="D35" s="30">
        <v>20000</v>
      </c>
    </row>
    <row r="36" spans="1:4" ht="19.5" customHeight="1">
      <c r="A36" s="43" t="s">
        <v>132</v>
      </c>
      <c r="B36" s="30">
        <v>20407</v>
      </c>
      <c r="C36" s="30">
        <v>73500</v>
      </c>
      <c r="D36" s="30">
        <v>87500</v>
      </c>
    </row>
    <row r="37" spans="1:4" ht="19.5" customHeight="1">
      <c r="A37" s="32" t="s">
        <v>133</v>
      </c>
      <c r="B37" s="32">
        <f>B8+B12+B15+B18+B23+B25+B26+B27+B28+B30+B34+B36</f>
        <v>624777</v>
      </c>
      <c r="C37" s="32">
        <f>C8+C10+C12+C14+C15+C18+C22+C23+C25+C26+C27+C28+C33+C34+C35+C36</f>
        <v>3214178</v>
      </c>
      <c r="D37" s="32">
        <f>D8+D10+D12+D14+D15+D17+D18+D22+D23+D25+D26+D28+D33+D34+D35+D36</f>
        <v>3273694</v>
      </c>
    </row>
    <row r="38" spans="1:4" ht="19.5" customHeight="1">
      <c r="A38" s="5"/>
      <c r="B38" s="5"/>
      <c r="C38" s="5"/>
      <c r="D38" s="5"/>
    </row>
    <row r="39" spans="1:4" ht="19.5" customHeight="1">
      <c r="A39" s="49" t="s">
        <v>45</v>
      </c>
      <c r="B39" s="5"/>
      <c r="C39" s="73" t="s">
        <v>46</v>
      </c>
      <c r="D39" s="73"/>
    </row>
    <row r="40" spans="1:4" ht="19.5">
      <c r="A40" s="50" t="s">
        <v>138</v>
      </c>
      <c r="C40" s="72" t="s">
        <v>134</v>
      </c>
      <c r="D40" s="73"/>
    </row>
    <row r="41" spans="1:4" ht="19.5">
      <c r="A41" s="19" t="s">
        <v>101</v>
      </c>
      <c r="B41" s="20"/>
      <c r="C41" s="73" t="s">
        <v>102</v>
      </c>
      <c r="D41" s="73"/>
    </row>
    <row r="42" spans="1:2" ht="19.5">
      <c r="A42" s="63" t="s">
        <v>103</v>
      </c>
      <c r="B42" s="63"/>
    </row>
    <row r="43" ht="19.5">
      <c r="B43" s="20"/>
    </row>
  </sheetData>
  <sheetProtection/>
  <mergeCells count="8">
    <mergeCell ref="C41:D41"/>
    <mergeCell ref="A42:B42"/>
    <mergeCell ref="A1:D1"/>
    <mergeCell ref="A2:D2"/>
    <mergeCell ref="A3:D3"/>
    <mergeCell ref="A4:D4"/>
    <mergeCell ref="C39:D39"/>
    <mergeCell ref="C40:D40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1">
      <selection activeCell="B15" sqref="B15"/>
    </sheetView>
  </sheetViews>
  <sheetFormatPr defaultColWidth="9.140625" defaultRowHeight="15"/>
  <cols>
    <col min="1" max="1" width="27.8515625" style="1" customWidth="1"/>
    <col min="2" max="2" width="19.00390625" style="1" customWidth="1"/>
    <col min="3" max="3" width="24.00390625" style="1" customWidth="1"/>
    <col min="4" max="4" width="18.00390625" style="1" customWidth="1"/>
    <col min="5" max="16384" width="9.140625" style="1" customWidth="1"/>
  </cols>
  <sheetData>
    <row r="1" spans="1:4" ht="19.5">
      <c r="A1" s="83" t="s">
        <v>134</v>
      </c>
      <c r="B1" s="84"/>
      <c r="C1" s="84"/>
      <c r="D1" s="84"/>
    </row>
    <row r="2" spans="1:4" ht="19.5">
      <c r="A2" s="84" t="s">
        <v>93</v>
      </c>
      <c r="B2" s="84"/>
      <c r="C2" s="84"/>
      <c r="D2" s="84"/>
    </row>
    <row r="3" spans="1:4" ht="19.5">
      <c r="A3" s="85" t="s">
        <v>40</v>
      </c>
      <c r="B3" s="85"/>
      <c r="C3" s="85"/>
      <c r="D3" s="85"/>
    </row>
    <row r="4" spans="1:4" ht="21">
      <c r="A4" s="86" t="s">
        <v>1</v>
      </c>
      <c r="B4" s="86"/>
      <c r="C4" s="86"/>
      <c r="D4" s="86"/>
    </row>
    <row r="5" spans="1:4" ht="19.5">
      <c r="A5" s="21"/>
      <c r="B5" s="21"/>
      <c r="C5" s="21"/>
      <c r="D5" s="21"/>
    </row>
    <row r="6" spans="1:4" ht="21">
      <c r="A6" s="87" t="s">
        <v>22</v>
      </c>
      <c r="B6" s="88"/>
      <c r="C6" s="88"/>
      <c r="D6" s="89"/>
    </row>
    <row r="7" spans="1:4" ht="56.25">
      <c r="A7" s="12" t="s">
        <v>41</v>
      </c>
      <c r="B7" s="11" t="s">
        <v>167</v>
      </c>
      <c r="C7" s="11" t="s">
        <v>164</v>
      </c>
      <c r="D7" s="11" t="s">
        <v>165</v>
      </c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39.75" customHeight="1">
      <c r="A9" s="41" t="s">
        <v>42</v>
      </c>
      <c r="B9" s="39"/>
      <c r="C9" s="39"/>
      <c r="D9" s="39"/>
    </row>
    <row r="10" spans="1:4" ht="39.75" customHeight="1">
      <c r="A10" s="36" t="s">
        <v>28</v>
      </c>
      <c r="B10" s="15">
        <v>909000</v>
      </c>
      <c r="C10" s="15">
        <v>900000</v>
      </c>
      <c r="D10" s="15">
        <v>1000000</v>
      </c>
    </row>
    <row r="11" spans="1:4" ht="39.75" customHeight="1">
      <c r="A11" s="36" t="s">
        <v>29</v>
      </c>
      <c r="B11" s="15">
        <v>11381629</v>
      </c>
      <c r="C11" s="15">
        <v>5930000</v>
      </c>
      <c r="D11" s="15">
        <v>5930000</v>
      </c>
    </row>
    <row r="12" spans="1:4" ht="39.75" customHeight="1">
      <c r="A12" s="37" t="s">
        <v>43</v>
      </c>
      <c r="B12" s="15"/>
      <c r="C12" s="15"/>
      <c r="D12" s="15"/>
    </row>
    <row r="13" spans="1:4" ht="39.75" customHeight="1">
      <c r="A13" s="36" t="s">
        <v>30</v>
      </c>
      <c r="B13" s="15"/>
      <c r="C13" s="15"/>
      <c r="D13" s="15"/>
    </row>
    <row r="14" spans="1:4" ht="39.75" customHeight="1">
      <c r="A14" s="36" t="s">
        <v>31</v>
      </c>
      <c r="B14" s="15">
        <v>477000</v>
      </c>
      <c r="C14" s="15">
        <v>73500</v>
      </c>
      <c r="D14" s="15">
        <v>87500</v>
      </c>
    </row>
    <row r="15" spans="1:4" ht="39.75" customHeight="1">
      <c r="A15" s="38" t="s">
        <v>44</v>
      </c>
      <c r="B15" s="16"/>
      <c r="C15" s="16">
        <f>C10+C11+C14</f>
        <v>6903500</v>
      </c>
      <c r="D15" s="16">
        <f>D10+D11+D14</f>
        <v>7017500</v>
      </c>
    </row>
    <row r="16" spans="1:4" ht="19.5">
      <c r="A16" s="40"/>
      <c r="B16" s="40"/>
      <c r="C16" s="40"/>
      <c r="D16" s="40"/>
    </row>
    <row r="17" spans="1:4" ht="19.5">
      <c r="A17" s="40"/>
      <c r="B17" s="40"/>
      <c r="C17" s="40"/>
      <c r="D17" s="40"/>
    </row>
    <row r="18" spans="1:4" ht="19.5">
      <c r="A18" s="40"/>
      <c r="B18" s="40"/>
      <c r="C18" s="40"/>
      <c r="D18" s="40"/>
    </row>
    <row r="19" spans="1:4" ht="19.5">
      <c r="A19" s="19" t="s">
        <v>45</v>
      </c>
      <c r="B19" s="20"/>
      <c r="C19" s="73" t="s">
        <v>46</v>
      </c>
      <c r="D19" s="73"/>
    </row>
    <row r="20" spans="1:4" ht="19.5">
      <c r="A20" s="72" t="s">
        <v>134</v>
      </c>
      <c r="B20" s="73"/>
      <c r="C20" s="72" t="s">
        <v>134</v>
      </c>
      <c r="D20" s="73"/>
    </row>
    <row r="21" spans="1:4" ht="19.5">
      <c r="A21" s="19" t="s">
        <v>104</v>
      </c>
      <c r="B21" s="20"/>
      <c r="C21" s="73" t="s">
        <v>97</v>
      </c>
      <c r="D21" s="73"/>
    </row>
    <row r="22" spans="1:4" ht="19.5">
      <c r="A22" s="40"/>
      <c r="B22" s="40"/>
      <c r="C22" s="40"/>
      <c r="D22" s="40"/>
    </row>
    <row r="23" spans="1:4" ht="19.5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4" ht="19.5">
      <c r="A25" s="10"/>
      <c r="B25" s="10"/>
      <c r="C25" s="10"/>
      <c r="D25" s="10"/>
    </row>
    <row r="29" spans="1:4" ht="19.5">
      <c r="A29" s="10"/>
      <c r="B29" s="10"/>
      <c r="C29" s="10"/>
      <c r="D29" s="10"/>
    </row>
  </sheetData>
  <sheetProtection/>
  <mergeCells count="9">
    <mergeCell ref="A1:D1"/>
    <mergeCell ref="A2:D2"/>
    <mergeCell ref="C21:D21"/>
    <mergeCell ref="A3:D3"/>
    <mergeCell ref="A4:D4"/>
    <mergeCell ref="A6:D6"/>
    <mergeCell ref="C19:D19"/>
    <mergeCell ref="C20:D20"/>
    <mergeCell ref="A20:B20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5">
      <selection activeCell="B25" sqref="A5:D25"/>
    </sheetView>
  </sheetViews>
  <sheetFormatPr defaultColWidth="9.140625" defaultRowHeight="15"/>
  <cols>
    <col min="1" max="1" width="26.57421875" style="1" customWidth="1"/>
    <col min="2" max="2" width="21.00390625" style="1" customWidth="1"/>
    <col min="3" max="3" width="26.421875" style="1" customWidth="1"/>
    <col min="4" max="4" width="19.7109375" style="1" customWidth="1"/>
    <col min="5" max="16384" width="9.140625" style="1" customWidth="1"/>
  </cols>
  <sheetData>
    <row r="1" spans="1:4" ht="19.5">
      <c r="A1" s="83" t="s">
        <v>134</v>
      </c>
      <c r="B1" s="84"/>
      <c r="C1" s="84"/>
      <c r="D1" s="84"/>
    </row>
    <row r="2" spans="1:4" ht="19.5">
      <c r="A2" s="84" t="s">
        <v>94</v>
      </c>
      <c r="B2" s="84"/>
      <c r="C2" s="84"/>
      <c r="D2" s="84"/>
    </row>
    <row r="3" spans="1:4" ht="19.5">
      <c r="A3" s="85" t="s">
        <v>47</v>
      </c>
      <c r="B3" s="85"/>
      <c r="C3" s="85"/>
      <c r="D3" s="85"/>
    </row>
    <row r="4" spans="1:4" ht="12" customHeight="1">
      <c r="A4" s="10"/>
      <c r="B4" s="10"/>
      <c r="C4" s="10"/>
      <c r="D4" s="10"/>
    </row>
    <row r="5" spans="1:4" ht="18.75" customHeight="1">
      <c r="A5" s="74" t="s">
        <v>25</v>
      </c>
      <c r="B5" s="75"/>
      <c r="C5" s="75"/>
      <c r="D5" s="76"/>
    </row>
    <row r="6" spans="1:4" ht="45.75" customHeight="1">
      <c r="A6" s="33" t="s">
        <v>48</v>
      </c>
      <c r="B6" s="34" t="s">
        <v>168</v>
      </c>
      <c r="C6" s="34" t="s">
        <v>164</v>
      </c>
      <c r="D6" s="34" t="s">
        <v>165</v>
      </c>
    </row>
    <row r="7" spans="1:4" ht="18.75" customHeight="1">
      <c r="A7" s="35">
        <v>1</v>
      </c>
      <c r="B7" s="34">
        <v>2</v>
      </c>
      <c r="C7" s="34">
        <v>3</v>
      </c>
      <c r="D7" s="34">
        <v>4</v>
      </c>
    </row>
    <row r="8" spans="1:4" ht="30" customHeight="1">
      <c r="A8" s="36" t="s">
        <v>32</v>
      </c>
      <c r="B8" s="15">
        <v>1107750</v>
      </c>
      <c r="C8" s="15">
        <v>350000</v>
      </c>
      <c r="D8" s="15">
        <v>350000</v>
      </c>
    </row>
    <row r="9" spans="1:4" ht="30" customHeight="1">
      <c r="A9" s="60" t="s">
        <v>153</v>
      </c>
      <c r="B9" s="15"/>
      <c r="C9" s="15"/>
      <c r="D9" s="15"/>
    </row>
    <row r="10" spans="1:4" ht="30" customHeight="1">
      <c r="A10" s="60" t="s">
        <v>154</v>
      </c>
      <c r="B10" s="15">
        <v>4333556</v>
      </c>
      <c r="C10" s="15">
        <v>4800000</v>
      </c>
      <c r="D10" s="15">
        <v>4900000</v>
      </c>
    </row>
    <row r="11" spans="1:4" ht="30" customHeight="1">
      <c r="A11" s="36" t="s">
        <v>33</v>
      </c>
      <c r="B11" s="15"/>
      <c r="C11" s="15"/>
      <c r="D11" s="15"/>
    </row>
    <row r="12" spans="1:4" ht="30" customHeight="1">
      <c r="A12" s="36" t="s">
        <v>50</v>
      </c>
      <c r="B12" s="15">
        <v>106375</v>
      </c>
      <c r="C12" s="15">
        <v>100000</v>
      </c>
      <c r="D12" s="15">
        <v>100000</v>
      </c>
    </row>
    <row r="13" spans="1:4" ht="54.75" customHeight="1">
      <c r="A13" s="61" t="s">
        <v>49</v>
      </c>
      <c r="B13" s="15">
        <v>861691</v>
      </c>
      <c r="C13" s="15"/>
      <c r="D13" s="15"/>
    </row>
    <row r="14" spans="1:4" ht="30" customHeight="1">
      <c r="A14" s="36" t="s">
        <v>34</v>
      </c>
      <c r="B14" s="15"/>
      <c r="C14" s="15"/>
      <c r="D14" s="15"/>
    </row>
    <row r="15" spans="1:4" ht="30" customHeight="1">
      <c r="A15" s="36" t="s">
        <v>35</v>
      </c>
      <c r="B15" s="15">
        <v>1852240</v>
      </c>
      <c r="C15" s="15">
        <v>1000000</v>
      </c>
      <c r="D15" s="15">
        <v>1000000</v>
      </c>
    </row>
    <row r="16" spans="1:4" ht="30" customHeight="1">
      <c r="A16" s="60" t="s">
        <v>155</v>
      </c>
      <c r="B16" s="15">
        <v>46250</v>
      </c>
      <c r="C16" s="15">
        <v>250000</v>
      </c>
      <c r="D16" s="15">
        <v>250000</v>
      </c>
    </row>
    <row r="17" spans="1:4" ht="42" customHeight="1">
      <c r="A17" s="37" t="s">
        <v>51</v>
      </c>
      <c r="B17" s="15">
        <v>599720</v>
      </c>
      <c r="C17" s="15">
        <v>30000</v>
      </c>
      <c r="D17" s="15">
        <v>30000</v>
      </c>
    </row>
    <row r="18" spans="1:4" ht="30" customHeight="1">
      <c r="A18" s="60" t="s">
        <v>52</v>
      </c>
      <c r="B18" s="15">
        <v>362700</v>
      </c>
      <c r="C18" s="15">
        <v>300000</v>
      </c>
      <c r="D18" s="15">
        <v>300000</v>
      </c>
    </row>
    <row r="19" spans="1:4" ht="30" customHeight="1">
      <c r="A19" s="36" t="s">
        <v>53</v>
      </c>
      <c r="B19" s="15"/>
      <c r="C19" s="15"/>
      <c r="D19" s="59"/>
    </row>
    <row r="20" spans="1:4" ht="30" customHeight="1">
      <c r="A20" s="60" t="s">
        <v>169</v>
      </c>
      <c r="B20" s="15">
        <v>1735782</v>
      </c>
      <c r="C20" s="15"/>
      <c r="D20" s="15"/>
    </row>
    <row r="21" spans="1:4" ht="30" customHeight="1">
      <c r="A21" s="60" t="s">
        <v>151</v>
      </c>
      <c r="B21" s="15"/>
      <c r="C21" s="15">
        <v>50000</v>
      </c>
      <c r="D21" s="15">
        <v>50000</v>
      </c>
    </row>
    <row r="22" spans="1:4" ht="30" customHeight="1">
      <c r="A22" s="38" t="s">
        <v>150</v>
      </c>
      <c r="B22" s="16">
        <v>1761568</v>
      </c>
      <c r="C22" s="16">
        <v>23500</v>
      </c>
      <c r="D22" s="16">
        <v>37500</v>
      </c>
    </row>
    <row r="23" spans="1:4" ht="19.5">
      <c r="A23" s="38" t="s">
        <v>152</v>
      </c>
      <c r="B23" s="16"/>
      <c r="C23" s="16"/>
      <c r="D23" s="16"/>
    </row>
    <row r="24" spans="1:4" ht="19.5">
      <c r="A24" s="38" t="s">
        <v>156</v>
      </c>
      <c r="B24" s="16"/>
      <c r="C24" s="16"/>
      <c r="D24" s="16"/>
    </row>
    <row r="25" spans="1:4" ht="19.5">
      <c r="A25" s="38" t="s">
        <v>54</v>
      </c>
      <c r="B25" s="16">
        <f>B8+B10+B12+B15+B13+B16+B17+B18+B20+B22</f>
        <v>12767632</v>
      </c>
      <c r="C25" s="16">
        <f>C8+C10+C12+C15+C16+C17+C18+C21+C22</f>
        <v>6903500</v>
      </c>
      <c r="D25" s="16">
        <f>D8+D10+D12+D15+D16+D17+D18+D21+D22</f>
        <v>7017500</v>
      </c>
    </row>
    <row r="28" spans="3:4" ht="19.5">
      <c r="C28" s="73"/>
      <c r="D28" s="73"/>
    </row>
    <row r="29" spans="3:4" ht="19.5">
      <c r="C29" s="73"/>
      <c r="D29" s="73"/>
    </row>
    <row r="30" spans="3:4" ht="19.5">
      <c r="C30" s="73"/>
      <c r="D30" s="73"/>
    </row>
    <row r="31" spans="1:4" ht="19.5">
      <c r="A31" s="19" t="s">
        <v>45</v>
      </c>
      <c r="B31" s="20"/>
      <c r="C31" s="73" t="s">
        <v>46</v>
      </c>
      <c r="D31" s="73"/>
    </row>
    <row r="32" spans="1:4" ht="19.5">
      <c r="A32" s="72" t="s">
        <v>134</v>
      </c>
      <c r="B32" s="73"/>
      <c r="C32" s="72" t="s">
        <v>134</v>
      </c>
      <c r="D32" s="73"/>
    </row>
    <row r="33" spans="1:4" ht="19.5">
      <c r="A33" s="19" t="s">
        <v>104</v>
      </c>
      <c r="B33" s="20"/>
      <c r="C33" s="73" t="s">
        <v>105</v>
      </c>
      <c r="D33" s="73"/>
    </row>
  </sheetData>
  <sheetProtection/>
  <mergeCells count="11">
    <mergeCell ref="A1:D1"/>
    <mergeCell ref="A2:D2"/>
    <mergeCell ref="A3:D3"/>
    <mergeCell ref="A5:D5"/>
    <mergeCell ref="C28:D28"/>
    <mergeCell ref="C29:D29"/>
    <mergeCell ref="C31:D31"/>
    <mergeCell ref="C32:D32"/>
    <mergeCell ref="C33:D33"/>
    <mergeCell ref="C30:D30"/>
    <mergeCell ref="A32:B32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A9">
      <selection activeCell="I15" sqref="A1:IV16384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9.00390625" style="1" customWidth="1"/>
    <col min="6" max="6" width="9.140625" style="1" customWidth="1"/>
    <col min="7" max="7" width="11.8515625" style="1" customWidth="1"/>
    <col min="8" max="8" width="8.57421875" style="1" customWidth="1"/>
    <col min="9" max="9" width="11.140625" style="1" customWidth="1"/>
    <col min="10" max="10" width="11.8515625" style="1" customWidth="1"/>
    <col min="11" max="11" width="9.28125" style="1" customWidth="1"/>
    <col min="12" max="16384" width="9.140625" style="1" customWidth="1"/>
  </cols>
  <sheetData>
    <row r="1" spans="1:11" ht="19.5" customHeight="1">
      <c r="A1" s="90" t="s">
        <v>139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9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19.5" customHeight="1">
      <c r="A4" s="21"/>
      <c r="B4" s="21"/>
      <c r="C4" s="21"/>
      <c r="D4" s="21"/>
      <c r="E4" s="77"/>
      <c r="F4" s="77"/>
      <c r="G4" s="21"/>
      <c r="H4" s="21"/>
      <c r="I4" s="21"/>
      <c r="J4" s="77" t="s">
        <v>55</v>
      </c>
      <c r="K4" s="77"/>
    </row>
    <row r="5" spans="1:11" s="3" customFormat="1" ht="19.5" customHeight="1">
      <c r="A5" s="21"/>
      <c r="B5" s="21"/>
      <c r="C5" s="21"/>
      <c r="D5" s="21"/>
      <c r="E5" s="77"/>
      <c r="F5" s="77"/>
      <c r="G5" s="21"/>
      <c r="H5" s="21"/>
      <c r="I5" s="21"/>
      <c r="J5" s="77" t="s">
        <v>36</v>
      </c>
      <c r="K5" s="77"/>
    </row>
    <row r="6" spans="1:11" s="3" customFormat="1" ht="19.5" customHeight="1">
      <c r="A6" s="86" t="s">
        <v>37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3" customFormat="1" ht="19.5" customHeight="1">
      <c r="A7" s="78" t="s">
        <v>162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3" customFormat="1" ht="19.5" customHeight="1">
      <c r="A8" s="22"/>
      <c r="B8" s="22"/>
      <c r="C8" s="22"/>
      <c r="D8" s="22"/>
      <c r="E8" s="22"/>
      <c r="F8" s="22"/>
      <c r="G8" s="21"/>
      <c r="H8" s="21"/>
      <c r="I8" s="21"/>
      <c r="J8" s="21"/>
      <c r="K8" s="21"/>
    </row>
    <row r="9" spans="1:11" s="3" customFormat="1" ht="66.75" customHeight="1">
      <c r="A9" s="11" t="s">
        <v>65</v>
      </c>
      <c r="B9" s="11" t="s">
        <v>59</v>
      </c>
      <c r="C9" s="12" t="s">
        <v>56</v>
      </c>
      <c r="D9" s="11" t="s">
        <v>57</v>
      </c>
      <c r="E9" s="12" t="s">
        <v>60</v>
      </c>
      <c r="F9" s="11" t="s">
        <v>58</v>
      </c>
      <c r="G9" s="11" t="s">
        <v>61</v>
      </c>
      <c r="H9" s="11" t="s">
        <v>62</v>
      </c>
      <c r="I9" s="11" t="s">
        <v>64</v>
      </c>
      <c r="J9" s="11" t="s">
        <v>63</v>
      </c>
      <c r="K9" s="11" t="s">
        <v>38</v>
      </c>
    </row>
    <row r="10" spans="1:11" ht="39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39.75" customHeight="1">
      <c r="A11" s="93" t="s">
        <v>82</v>
      </c>
      <c r="B11" s="13">
        <v>1</v>
      </c>
      <c r="C11" s="25" t="s">
        <v>45</v>
      </c>
      <c r="D11" s="23">
        <v>1</v>
      </c>
      <c r="E11" s="29">
        <v>26085</v>
      </c>
      <c r="F11" s="15"/>
      <c r="G11" s="15"/>
      <c r="H11" s="15">
        <v>12634</v>
      </c>
      <c r="I11" s="15">
        <v>38719</v>
      </c>
      <c r="J11" s="15">
        <v>522147</v>
      </c>
      <c r="K11" s="15"/>
    </row>
    <row r="12" spans="1:11" ht="67.5" customHeight="1">
      <c r="A12" s="94"/>
      <c r="B12" s="13">
        <v>2</v>
      </c>
      <c r="C12" s="26" t="s">
        <v>73</v>
      </c>
      <c r="D12" s="23">
        <v>1</v>
      </c>
      <c r="E12" s="29">
        <v>9765</v>
      </c>
      <c r="F12" s="24"/>
      <c r="G12" s="24"/>
      <c r="H12" s="24">
        <v>6582</v>
      </c>
      <c r="I12" s="24">
        <v>16347</v>
      </c>
      <c r="J12" s="24">
        <v>217647</v>
      </c>
      <c r="K12" s="15"/>
    </row>
    <row r="13" spans="1:11" ht="39.75" customHeight="1">
      <c r="A13" s="94"/>
      <c r="B13" s="13">
        <v>3</v>
      </c>
      <c r="C13" s="25" t="s">
        <v>74</v>
      </c>
      <c r="D13" s="23">
        <v>1</v>
      </c>
      <c r="E13" s="29">
        <v>7000</v>
      </c>
      <c r="F13" s="15"/>
      <c r="G13" s="15"/>
      <c r="H13" s="15"/>
      <c r="I13" s="15">
        <v>7000</v>
      </c>
      <c r="J13" s="15">
        <v>99300</v>
      </c>
      <c r="K13" s="15"/>
    </row>
    <row r="14" spans="1:11" ht="39.75" customHeight="1">
      <c r="A14" s="95"/>
      <c r="B14" s="13">
        <v>4</v>
      </c>
      <c r="C14" s="25" t="s">
        <v>75</v>
      </c>
      <c r="D14" s="23">
        <v>9</v>
      </c>
      <c r="E14" s="29">
        <v>6500</v>
      </c>
      <c r="F14" s="15"/>
      <c r="G14" s="15"/>
      <c r="H14" s="15"/>
      <c r="I14" s="15">
        <v>58500</v>
      </c>
      <c r="J14" s="15">
        <v>830700</v>
      </c>
      <c r="K14" s="15"/>
    </row>
    <row r="15" spans="1:11" ht="39.75" customHeight="1">
      <c r="A15" s="96" t="s">
        <v>72</v>
      </c>
      <c r="B15" s="97"/>
      <c r="C15" s="98"/>
      <c r="D15" s="12">
        <f>SUM(D11:D14)</f>
        <v>12</v>
      </c>
      <c r="E15" s="16"/>
      <c r="F15" s="16"/>
      <c r="G15" s="16"/>
      <c r="H15" s="16"/>
      <c r="I15" s="16"/>
      <c r="J15" s="16">
        <f>J11+J12+J13+J14</f>
        <v>1669794</v>
      </c>
      <c r="K15" s="16"/>
    </row>
    <row r="16" spans="1:11" ht="19.5">
      <c r="A16" s="21"/>
      <c r="B16" s="21"/>
      <c r="C16" s="21"/>
      <c r="D16" s="21"/>
      <c r="E16" s="21"/>
      <c r="F16" s="21"/>
      <c r="G16" s="10"/>
      <c r="H16" s="10"/>
      <c r="I16" s="10"/>
      <c r="J16" s="10"/>
      <c r="K16" s="10"/>
    </row>
    <row r="17" spans="1:11" ht="19.5">
      <c r="A17" s="21"/>
      <c r="B17" s="21"/>
      <c r="C17" s="21"/>
      <c r="D17" s="21"/>
      <c r="E17" s="21"/>
      <c r="F17" s="21"/>
      <c r="G17" s="10"/>
      <c r="H17" s="10"/>
      <c r="I17" s="10"/>
      <c r="J17" s="10"/>
      <c r="K17" s="10"/>
    </row>
    <row r="18" spans="1:11" ht="19.5">
      <c r="A18" s="21"/>
      <c r="B18" s="21"/>
      <c r="C18" s="21"/>
      <c r="D18" s="21"/>
      <c r="E18" s="21"/>
      <c r="F18" s="21"/>
      <c r="G18" s="10"/>
      <c r="H18" s="10"/>
      <c r="I18" s="10"/>
      <c r="J18" s="10"/>
      <c r="K18" s="10"/>
    </row>
    <row r="19" spans="1:11" ht="19.5">
      <c r="A19" s="21"/>
      <c r="B19" s="21"/>
      <c r="C19" s="21"/>
      <c r="D19" s="21"/>
      <c r="E19" s="21"/>
      <c r="F19" s="21"/>
      <c r="G19" s="10"/>
      <c r="H19" s="10"/>
      <c r="I19" s="10"/>
      <c r="J19" s="10"/>
      <c r="K19" s="10"/>
    </row>
    <row r="20" spans="1:11" ht="21.75">
      <c r="A20" s="18"/>
      <c r="B20" s="17" t="s">
        <v>45</v>
      </c>
      <c r="C20" s="27"/>
      <c r="D20" s="21"/>
      <c r="E20" s="21"/>
      <c r="F20" s="21"/>
      <c r="G20" s="10"/>
      <c r="H20" s="18"/>
      <c r="I20" s="92" t="s">
        <v>46</v>
      </c>
      <c r="J20" s="92"/>
      <c r="K20" s="18"/>
    </row>
    <row r="21" spans="1:11" ht="21.75">
      <c r="A21" s="18" t="s">
        <v>140</v>
      </c>
      <c r="B21" s="17" t="s">
        <v>87</v>
      </c>
      <c r="C21" s="18"/>
      <c r="D21" s="21"/>
      <c r="E21" s="21"/>
      <c r="F21" s="21"/>
      <c r="G21" s="10"/>
      <c r="H21" s="18"/>
      <c r="I21" s="18" t="s">
        <v>141</v>
      </c>
      <c r="J21" s="17" t="s">
        <v>142</v>
      </c>
      <c r="K21" s="18"/>
    </row>
    <row r="22" spans="1:11" ht="21.75">
      <c r="A22" s="28" t="s">
        <v>106</v>
      </c>
      <c r="B22" s="28"/>
      <c r="C22" s="28"/>
      <c r="D22" s="21"/>
      <c r="E22" s="21"/>
      <c r="F22" s="21"/>
      <c r="G22" s="10"/>
      <c r="H22" s="90" t="s">
        <v>107</v>
      </c>
      <c r="I22" s="90"/>
      <c r="J22" s="90"/>
      <c r="K22" s="90"/>
    </row>
    <row r="23" spans="1:11" ht="19.5">
      <c r="A23" s="21"/>
      <c r="B23" s="21"/>
      <c r="C23" s="21"/>
      <c r="D23" s="21"/>
      <c r="E23" s="21"/>
      <c r="F23" s="21"/>
      <c r="G23" s="10"/>
      <c r="H23" s="10"/>
      <c r="I23" s="10"/>
      <c r="J23" s="10"/>
      <c r="K23" s="10"/>
    </row>
    <row r="24" spans="1:11" s="7" customFormat="1" ht="19.5">
      <c r="A24" s="9"/>
      <c r="B24" s="9"/>
      <c r="C24" s="9"/>
      <c r="D24" s="9"/>
      <c r="E24" s="9"/>
      <c r="F24" s="9"/>
      <c r="G24" s="20"/>
      <c r="H24" s="20"/>
      <c r="I24" s="20"/>
      <c r="J24" s="20"/>
      <c r="K24" s="20"/>
    </row>
    <row r="25" spans="4:7" s="7" customFormat="1" ht="21.75">
      <c r="D25" s="27"/>
      <c r="E25" s="27"/>
      <c r="F25" s="27"/>
      <c r="G25" s="18"/>
    </row>
    <row r="26" spans="4:7" s="7" customFormat="1" ht="21.75">
      <c r="D26" s="18"/>
      <c r="E26" s="18"/>
      <c r="F26" s="18"/>
      <c r="G26" s="18"/>
    </row>
    <row r="27" spans="4:7" s="7" customFormat="1" ht="21.75">
      <c r="D27" s="18"/>
      <c r="E27" s="18"/>
      <c r="F27" s="18"/>
      <c r="G27" s="18"/>
    </row>
    <row r="28" spans="1:5" ht="17.25">
      <c r="A28" s="4"/>
      <c r="C28" s="6"/>
      <c r="D28" s="91"/>
      <c r="E28" s="91"/>
    </row>
    <row r="29" spans="1:5" ht="17.25">
      <c r="A29" s="4"/>
      <c r="C29" s="6"/>
      <c r="D29" s="91"/>
      <c r="E29" s="91"/>
    </row>
    <row r="30" spans="1:5" ht="17.25">
      <c r="A30" s="4"/>
      <c r="C30" s="6"/>
      <c r="D30" s="91"/>
      <c r="E30" s="91"/>
    </row>
    <row r="33" spans="6:7" ht="17.25">
      <c r="F33" s="91"/>
      <c r="G33" s="91"/>
    </row>
    <row r="34" spans="6:7" ht="17.25">
      <c r="F34" s="91"/>
      <c r="G34" s="91"/>
    </row>
    <row r="35" spans="6:7" ht="17.25">
      <c r="F35" s="91"/>
      <c r="G35" s="91"/>
    </row>
  </sheetData>
  <sheetProtection/>
  <mergeCells count="18">
    <mergeCell ref="A7:K7"/>
    <mergeCell ref="H22:K22"/>
    <mergeCell ref="F33:G33"/>
    <mergeCell ref="A11:A14"/>
    <mergeCell ref="D28:E28"/>
    <mergeCell ref="D29:E29"/>
    <mergeCell ref="D30:E30"/>
    <mergeCell ref="A15:C15"/>
    <mergeCell ref="A2:K2"/>
    <mergeCell ref="E4:F4"/>
    <mergeCell ref="E5:F5"/>
    <mergeCell ref="A1:K1"/>
    <mergeCell ref="F34:G34"/>
    <mergeCell ref="F35:G35"/>
    <mergeCell ref="I20:J20"/>
    <mergeCell ref="J4:K4"/>
    <mergeCell ref="J5:K5"/>
    <mergeCell ref="A6:K6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D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31.7109375" style="1" customWidth="1"/>
    <col min="4" max="4" width="21.140625" style="1" customWidth="1"/>
    <col min="5" max="5" width="18.421875" style="1" customWidth="1"/>
    <col min="6" max="6" width="12.00390625" style="1" customWidth="1"/>
    <col min="7" max="7" width="7.57421875" style="1" customWidth="1"/>
    <col min="8" max="16384" width="9.140625" style="1" customWidth="1"/>
  </cols>
  <sheetData>
    <row r="1" spans="1:7" s="7" customFormat="1" ht="19.5" customHeight="1">
      <c r="A1" s="83" t="s">
        <v>143</v>
      </c>
      <c r="B1" s="84"/>
      <c r="C1" s="84"/>
      <c r="D1" s="84"/>
      <c r="E1" s="84"/>
      <c r="F1" s="84"/>
      <c r="G1" s="84"/>
    </row>
    <row r="2" spans="1:7" s="7" customFormat="1" ht="19.5" customHeight="1">
      <c r="A2" s="84" t="s">
        <v>95</v>
      </c>
      <c r="B2" s="84"/>
      <c r="C2" s="84"/>
      <c r="D2" s="84"/>
      <c r="E2" s="84"/>
      <c r="F2" s="84"/>
      <c r="G2" s="84"/>
    </row>
    <row r="3" spans="1:7" s="8" customFormat="1" ht="19.5" customHeight="1">
      <c r="A3" s="9"/>
      <c r="B3" s="9"/>
      <c r="C3" s="9"/>
      <c r="D3" s="9"/>
      <c r="E3" s="9"/>
      <c r="F3" s="103" t="s">
        <v>66</v>
      </c>
      <c r="G3" s="103"/>
    </row>
    <row r="4" spans="1:7" s="8" customFormat="1" ht="19.5" customHeight="1">
      <c r="A4" s="9"/>
      <c r="B4" s="9"/>
      <c r="C4" s="9"/>
      <c r="D4" s="9"/>
      <c r="E4" s="9"/>
      <c r="F4" s="103" t="s">
        <v>39</v>
      </c>
      <c r="G4" s="103"/>
    </row>
    <row r="5" spans="1:7" s="8" customFormat="1" ht="19.5" customHeight="1">
      <c r="A5" s="9"/>
      <c r="B5" s="101" t="s">
        <v>67</v>
      </c>
      <c r="C5" s="101"/>
      <c r="D5" s="101"/>
      <c r="E5" s="101"/>
      <c r="F5" s="101"/>
      <c r="G5" s="101"/>
    </row>
    <row r="6" spans="1:7" s="8" customFormat="1" ht="19.5" customHeight="1">
      <c r="A6" s="9"/>
      <c r="B6" s="102" t="s">
        <v>144</v>
      </c>
      <c r="C6" s="102"/>
      <c r="D6" s="102"/>
      <c r="E6" s="102"/>
      <c r="F6" s="102"/>
      <c r="G6" s="102"/>
    </row>
    <row r="7" spans="1:7" ht="67.5" customHeight="1">
      <c r="A7" s="10"/>
      <c r="B7" s="11" t="s">
        <v>59</v>
      </c>
      <c r="C7" s="11" t="s">
        <v>68</v>
      </c>
      <c r="D7" s="11" t="s">
        <v>69</v>
      </c>
      <c r="E7" s="11" t="s">
        <v>70</v>
      </c>
      <c r="F7" s="11" t="s">
        <v>71</v>
      </c>
      <c r="G7" s="11" t="s">
        <v>38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75" customHeight="1">
      <c r="A9" s="10"/>
      <c r="B9" s="13">
        <v>1</v>
      </c>
      <c r="C9" s="14"/>
      <c r="D9" s="15">
        <v>0</v>
      </c>
      <c r="E9" s="15">
        <v>0</v>
      </c>
      <c r="F9" s="15">
        <v>0</v>
      </c>
      <c r="G9" s="15"/>
    </row>
    <row r="10" spans="1:7" ht="39.75" customHeight="1">
      <c r="A10" s="10"/>
      <c r="B10" s="13">
        <v>2</v>
      </c>
      <c r="C10" s="14"/>
      <c r="D10" s="15">
        <v>0</v>
      </c>
      <c r="E10" s="15">
        <v>0</v>
      </c>
      <c r="F10" s="15">
        <f aca="true" t="shared" si="0" ref="F10:F18">D10-E10</f>
        <v>0</v>
      </c>
      <c r="G10" s="15"/>
    </row>
    <row r="11" spans="1:7" ht="39.75" customHeight="1">
      <c r="A11" s="10"/>
      <c r="B11" s="13">
        <v>3</v>
      </c>
      <c r="C11" s="14"/>
      <c r="D11" s="15">
        <v>0</v>
      </c>
      <c r="E11" s="15">
        <v>0</v>
      </c>
      <c r="F11" s="15">
        <f t="shared" si="0"/>
        <v>0</v>
      </c>
      <c r="G11" s="15"/>
    </row>
    <row r="12" spans="1:7" ht="39.75" customHeight="1">
      <c r="A12" s="10"/>
      <c r="B12" s="13">
        <v>4</v>
      </c>
      <c r="C12" s="14"/>
      <c r="D12" s="15">
        <v>0</v>
      </c>
      <c r="E12" s="15">
        <v>0</v>
      </c>
      <c r="F12" s="15">
        <f t="shared" si="0"/>
        <v>0</v>
      </c>
      <c r="G12" s="15"/>
    </row>
    <row r="13" spans="1:7" ht="39.75" customHeight="1">
      <c r="A13" s="10"/>
      <c r="B13" s="13">
        <v>5</v>
      </c>
      <c r="C13" s="14"/>
      <c r="D13" s="15">
        <v>0</v>
      </c>
      <c r="E13" s="15">
        <v>0</v>
      </c>
      <c r="F13" s="15">
        <f t="shared" si="0"/>
        <v>0</v>
      </c>
      <c r="G13" s="15"/>
    </row>
    <row r="14" spans="1:7" ht="39.75" customHeight="1">
      <c r="A14" s="10"/>
      <c r="B14" s="13">
        <v>6</v>
      </c>
      <c r="C14" s="14"/>
      <c r="D14" s="15">
        <v>0</v>
      </c>
      <c r="E14" s="15">
        <v>0</v>
      </c>
      <c r="F14" s="15">
        <f t="shared" si="0"/>
        <v>0</v>
      </c>
      <c r="G14" s="15"/>
    </row>
    <row r="15" spans="1:7" ht="39.75" customHeight="1">
      <c r="A15" s="10"/>
      <c r="B15" s="13">
        <v>7</v>
      </c>
      <c r="C15" s="14"/>
      <c r="D15" s="15">
        <v>0</v>
      </c>
      <c r="E15" s="15">
        <v>0</v>
      </c>
      <c r="F15" s="15">
        <f t="shared" si="0"/>
        <v>0</v>
      </c>
      <c r="G15" s="15"/>
    </row>
    <row r="16" spans="1:7" ht="39.75" customHeight="1">
      <c r="A16" s="10"/>
      <c r="B16" s="13">
        <v>8</v>
      </c>
      <c r="C16" s="14"/>
      <c r="D16" s="15">
        <v>0</v>
      </c>
      <c r="E16" s="15">
        <v>0</v>
      </c>
      <c r="F16" s="15">
        <f t="shared" si="0"/>
        <v>0</v>
      </c>
      <c r="G16" s="15"/>
    </row>
    <row r="17" spans="1:7" ht="39.75" customHeight="1">
      <c r="A17" s="10"/>
      <c r="B17" s="13">
        <v>9</v>
      </c>
      <c r="C17" s="14"/>
      <c r="D17" s="15">
        <v>0</v>
      </c>
      <c r="E17" s="15">
        <v>0</v>
      </c>
      <c r="F17" s="15">
        <f t="shared" si="0"/>
        <v>0</v>
      </c>
      <c r="G17" s="15"/>
    </row>
    <row r="18" spans="1:7" ht="39.75" customHeight="1">
      <c r="A18" s="10"/>
      <c r="B18" s="13">
        <v>10</v>
      </c>
      <c r="C18" s="14"/>
      <c r="D18" s="15">
        <v>0</v>
      </c>
      <c r="E18" s="15">
        <v>0</v>
      </c>
      <c r="F18" s="15">
        <f t="shared" si="0"/>
        <v>0</v>
      </c>
      <c r="G18" s="15"/>
    </row>
    <row r="19" spans="1:7" ht="30" customHeight="1">
      <c r="A19" s="10"/>
      <c r="B19" s="99" t="s">
        <v>72</v>
      </c>
      <c r="C19" s="100"/>
      <c r="D19" s="16">
        <f>SUM(D9:D18)</f>
        <v>0</v>
      </c>
      <c r="E19" s="16">
        <f>SUM(E9:E18)</f>
        <v>0</v>
      </c>
      <c r="F19" s="16">
        <f>SUM(F9:F18)</f>
        <v>0</v>
      </c>
      <c r="G19" s="16"/>
    </row>
    <row r="22" ht="17.25">
      <c r="C22" s="7"/>
    </row>
    <row r="23" spans="3:8" ht="19.5">
      <c r="C23" s="19" t="s">
        <v>45</v>
      </c>
      <c r="E23" s="20"/>
      <c r="F23" s="73" t="s">
        <v>46</v>
      </c>
      <c r="G23" s="73"/>
      <c r="H23" s="20"/>
    </row>
    <row r="24" spans="3:8" ht="19.5">
      <c r="C24" s="57" t="s">
        <v>138</v>
      </c>
      <c r="E24" s="20"/>
      <c r="F24" s="57" t="s">
        <v>141</v>
      </c>
      <c r="G24" s="19" t="s">
        <v>87</v>
      </c>
      <c r="H24" s="20"/>
    </row>
    <row r="25" spans="3:8" ht="19.5">
      <c r="C25" s="19" t="s">
        <v>96</v>
      </c>
      <c r="E25" s="20"/>
      <c r="F25" s="19" t="s">
        <v>102</v>
      </c>
      <c r="G25" s="19"/>
      <c r="H25" s="20"/>
    </row>
    <row r="26" s="7" customFormat="1" ht="17.25"/>
    <row r="27" s="7" customFormat="1" ht="17.25"/>
    <row r="28" s="7" customFormat="1" ht="17.25"/>
    <row r="29" s="7" customFormat="1" ht="17.25"/>
    <row r="30" spans="2:7" ht="19.5">
      <c r="B30" s="7"/>
      <c r="C30" s="20"/>
      <c r="D30" s="20"/>
      <c r="E30" s="20"/>
      <c r="F30" s="20"/>
      <c r="G30" s="10"/>
    </row>
  </sheetData>
  <sheetProtection/>
  <mergeCells count="8">
    <mergeCell ref="F23:G23"/>
    <mergeCell ref="B19:C1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  <ignoredErrors>
    <ignoredError sqref="D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2020-05-19T05:38:53Z</cp:lastPrinted>
  <dcterms:created xsi:type="dcterms:W3CDTF">2017-03-08T06:35:27Z</dcterms:created>
  <dcterms:modified xsi:type="dcterms:W3CDTF">2021-05-24T09:44:44Z</dcterms:modified>
  <cp:category/>
  <cp:version/>
  <cp:contentType/>
  <cp:contentStatus/>
</cp:coreProperties>
</file>