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45" activeTab="0"/>
  </bookViews>
  <sheets>
    <sheet name="master roll" sheetId="1" r:id="rId1"/>
    <sheet name="samity Grant" sheetId="2" r:id="rId2"/>
    <sheet name="Member Deposit" sheetId="3" r:id="rId3"/>
    <sheet name="Member Grant" sheetId="4" r:id="rId4"/>
    <sheet name="Loan Repayment" sheetId="5" r:id="rId5"/>
  </sheets>
  <definedNames>
    <definedName name="_xlnm.Print_Titles" localSheetId="0">'master roll'!$10:$10</definedName>
  </definedNames>
  <calcPr fullCalcOnLoad="1"/>
</workbook>
</file>

<file path=xl/sharedStrings.xml><?xml version="1.0" encoding="utf-8"?>
<sst xmlns="http://schemas.openxmlformats.org/spreadsheetml/2006/main" count="111" uniqueCount="97">
  <si>
    <t>Member Code</t>
  </si>
  <si>
    <t>Member Name</t>
  </si>
  <si>
    <t>Depost Up to Last Grant</t>
  </si>
  <si>
    <t>Govt Grant Upto</t>
  </si>
  <si>
    <t>Depost After Last Grant</t>
  </si>
  <si>
    <t>Total</t>
  </si>
  <si>
    <t>Loan Date</t>
  </si>
  <si>
    <t>Loan Amount</t>
  </si>
  <si>
    <t>Loan Period (Month)</t>
  </si>
  <si>
    <t>Total No Of Installment</t>
  </si>
  <si>
    <t>Installment Frequency</t>
  </si>
  <si>
    <t>Installment Amount</t>
  </si>
  <si>
    <t>Repayment Amount</t>
  </si>
  <si>
    <t>Samitee Name</t>
  </si>
  <si>
    <t>Samitee Code</t>
  </si>
  <si>
    <t>Member Grant</t>
  </si>
  <si>
    <t>Sl No</t>
  </si>
  <si>
    <t>Srl</t>
  </si>
  <si>
    <t>Member Code/Samitee Code</t>
  </si>
  <si>
    <t>Grant Amount</t>
  </si>
  <si>
    <t>Deposit Amount</t>
  </si>
  <si>
    <t>Grant Amount,upto June</t>
  </si>
  <si>
    <t>Total Government Grant(Samitee) Tk</t>
  </si>
  <si>
    <t>Bank Interest :</t>
  </si>
  <si>
    <t>Bank Charge :</t>
  </si>
  <si>
    <t>Total Loan Disbursed :</t>
  </si>
  <si>
    <t>Total Loan Repayment :</t>
  </si>
  <si>
    <t>Last Grant Given Month Code</t>
  </si>
  <si>
    <t>Net Balance :</t>
  </si>
  <si>
    <t>Loan Status</t>
  </si>
  <si>
    <t>Loan Purposes</t>
  </si>
  <si>
    <t xml:space="preserve">Deposit Up to Last Grant jun 13 </t>
  </si>
  <si>
    <t>Md.  Nuruzzaman</t>
  </si>
  <si>
    <t>Md. Uzzal hossen</t>
  </si>
  <si>
    <t>Com. Op.</t>
  </si>
  <si>
    <t>Coordinetor</t>
  </si>
  <si>
    <t>EBEK</t>
  </si>
  <si>
    <t>Iswardi, Pabns</t>
  </si>
  <si>
    <t>Govt Grant Upto DEC 13</t>
  </si>
  <si>
    <t>Mst. Nasima Khatun</t>
  </si>
  <si>
    <t>Mst. Oheda Begum</t>
  </si>
  <si>
    <t>Mst. Molina Khatun</t>
  </si>
  <si>
    <t>Mst. Shema Khatun</t>
  </si>
  <si>
    <t>Mst. Rekha Khatun</t>
  </si>
  <si>
    <t>Mst. Sherena Akter</t>
  </si>
  <si>
    <t>Mst. Forida Khatun</t>
  </si>
  <si>
    <t>Mst. Shaheda Khatun</t>
  </si>
  <si>
    <t>Mst. Razina Khatun</t>
  </si>
  <si>
    <t>Mst. Moriom Khatun</t>
  </si>
  <si>
    <t>Mst. Nila Khatun</t>
  </si>
  <si>
    <t>Mst. Khaleda Khatun</t>
  </si>
  <si>
    <t>Mst. Salma Khatun</t>
  </si>
  <si>
    <t>Mst. Rehena Khatun</t>
  </si>
  <si>
    <t>Mst. Bilkis Khatun</t>
  </si>
  <si>
    <t>Mst. Asmaul Husna</t>
  </si>
  <si>
    <t>Mst. Jahanara Begum</t>
  </si>
  <si>
    <t>Mst. Sahanaz Parvin</t>
  </si>
  <si>
    <t>Mst. Saleha Begum</t>
  </si>
  <si>
    <t>Md. Adom Ali</t>
  </si>
  <si>
    <t>Md. Emdadul Haque</t>
  </si>
  <si>
    <t>Md. Shazahan Ali</t>
  </si>
  <si>
    <t>Md. Rashidul Islam</t>
  </si>
  <si>
    <t>Md. Uzzal Hossain</t>
  </si>
  <si>
    <t>Md. Shohel Rana</t>
  </si>
  <si>
    <t>Md. Anisur Rahman</t>
  </si>
  <si>
    <t>Md. Abdus Salam</t>
  </si>
  <si>
    <t>Md. Muktar Hossain Sardar</t>
  </si>
  <si>
    <t>Md. Zohorul Islam</t>
  </si>
  <si>
    <t>Md. Rashel Ahmad</t>
  </si>
  <si>
    <t>Md. Riajul Islam</t>
  </si>
  <si>
    <t>Md. Robiul Islam</t>
  </si>
  <si>
    <t>Md. Sarowardi</t>
  </si>
  <si>
    <t>Md. Bokul Hossain</t>
  </si>
  <si>
    <t>Md. Jiaur Rahman</t>
  </si>
  <si>
    <t>Md. Shamsur Rahman Rubel</t>
  </si>
  <si>
    <t>Md. Motiar Rahman Sardar</t>
  </si>
  <si>
    <t>Md. Musfikur Rahman Kazol</t>
  </si>
  <si>
    <t>Md. Azgor Ali Sardar</t>
  </si>
  <si>
    <t>Md. Rokibul Islam</t>
  </si>
  <si>
    <t>Md. Rubel Ahammed</t>
  </si>
  <si>
    <t>Md. Saiful Islam</t>
  </si>
  <si>
    <t>Md. Mohasin Ali</t>
  </si>
  <si>
    <t>Md. Masum Billal</t>
  </si>
  <si>
    <t>Md. Tarikur Rahman</t>
  </si>
  <si>
    <t>Md. Ziaur Rahman</t>
  </si>
  <si>
    <t>Md. Amirul Islam</t>
  </si>
  <si>
    <t>Md. Shoriful Pramanik</t>
  </si>
  <si>
    <t>Md. Shahin Alom</t>
  </si>
  <si>
    <t>Md. Rozob Ali Pramanik</t>
  </si>
  <si>
    <t>Md. Aptar Ali</t>
  </si>
  <si>
    <t>Mst. Rosni Khatun</t>
  </si>
  <si>
    <t>Md. Gish Uddin Bishu</t>
  </si>
  <si>
    <t>Md. Roni Ahammed</t>
  </si>
  <si>
    <t>Md. Akatullah</t>
  </si>
  <si>
    <t>Md. Torikul Islam</t>
  </si>
  <si>
    <t>Mst. Momena Begum</t>
  </si>
  <si>
    <t>MIRKAMARI GRAM UNNAYON SAMITTE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</si>
</sst>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mmmm\ dd\,\ yyyy"/>
    <numFmt numFmtId="166" formatCode="m/d/yy;@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19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/>
      <protection locked="0"/>
    </xf>
    <xf numFmtId="0" fontId="37" fillId="0" borderId="0" xfId="0" applyNumberFormat="1" applyFont="1" applyAlignment="1" applyProtection="1">
      <alignment/>
      <protection locked="0"/>
    </xf>
    <xf numFmtId="0" fontId="39" fillId="0" borderId="0" xfId="0" applyNumberFormat="1" applyFont="1" applyAlignment="1" applyProtection="1">
      <alignment/>
      <protection locked="0"/>
    </xf>
    <xf numFmtId="0" fontId="40" fillId="0" borderId="0" xfId="42" applyNumberFormat="1" applyFont="1" applyAlignment="1" applyProtection="1">
      <alignment/>
      <protection/>
    </xf>
    <xf numFmtId="0" fontId="37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0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Fill="1" applyAlignment="1" applyProtection="1">
      <alignment horizontal="right"/>
      <protection locked="0"/>
    </xf>
    <xf numFmtId="0" fontId="0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 horizontal="right"/>
      <protection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42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left"/>
      <protection locked="0"/>
    </xf>
    <xf numFmtId="0" fontId="37" fillId="0" borderId="10" xfId="0" applyNumberFormat="1" applyFont="1" applyBorder="1" applyAlignment="1" applyProtection="1">
      <alignment horizontal="center"/>
      <protection locked="0"/>
    </xf>
    <xf numFmtId="0" fontId="37" fillId="0" borderId="10" xfId="42" applyNumberFormat="1" applyFont="1" applyBorder="1" applyAlignment="1" applyProtection="1">
      <alignment/>
      <protection/>
    </xf>
    <xf numFmtId="0" fontId="21" fillId="0" borderId="10" xfId="42" applyNumberFormat="1" applyFont="1" applyBorder="1" applyAlignment="1" applyProtection="1">
      <alignment/>
      <protection locked="0"/>
    </xf>
    <xf numFmtId="0" fontId="19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42" applyNumberFormat="1" applyFont="1" applyBorder="1" applyAlignment="1" applyProtection="1">
      <alignment/>
      <protection locked="0"/>
    </xf>
    <xf numFmtId="0" fontId="0" fillId="0" borderId="0" xfId="0" applyNumberFormat="1" applyBorder="1" applyAlignment="1">
      <alignment/>
    </xf>
    <xf numFmtId="0" fontId="21" fillId="0" borderId="0" xfId="42" applyNumberFormat="1" applyFont="1" applyBorder="1" applyAlignment="1" applyProtection="1">
      <alignment/>
      <protection locked="0"/>
    </xf>
    <xf numFmtId="0" fontId="38" fillId="0" borderId="0" xfId="42" applyNumberFormat="1" applyFont="1" applyBorder="1" applyAlignment="1" applyProtection="1">
      <alignment/>
      <protection locked="0"/>
    </xf>
    <xf numFmtId="0" fontId="37" fillId="0" borderId="0" xfId="42" applyNumberFormat="1" applyFont="1" applyBorder="1" applyAlignment="1" applyProtection="1">
      <alignment/>
      <protection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showGridLines="0" tabSelected="1" zoomScalePageLayoutView="0" workbookViewId="0" topLeftCell="A1">
      <selection activeCell="C1" sqref="C1"/>
    </sheetView>
  </sheetViews>
  <sheetFormatPr defaultColWidth="9.140625" defaultRowHeight="15"/>
  <cols>
    <col min="1" max="1" width="5.57421875" style="1" bestFit="1" customWidth="1"/>
    <col min="2" max="2" width="15.57421875" style="1" customWidth="1"/>
    <col min="3" max="3" width="31.57421875" style="1" customWidth="1"/>
    <col min="4" max="4" width="18.28125" style="1" bestFit="1" customWidth="1"/>
    <col min="5" max="5" width="10.28125" style="1" customWidth="1"/>
    <col min="6" max="6" width="15.57421875" style="1" bestFit="1" customWidth="1"/>
    <col min="7" max="7" width="11.57421875" style="1" customWidth="1"/>
    <col min="8" max="8" width="10.7109375" style="1" customWidth="1"/>
    <col min="9" max="9" width="7.8515625" style="1" customWidth="1"/>
    <col min="10" max="10" width="7.140625" style="1" customWidth="1"/>
    <col min="11" max="11" width="6.421875" style="1" customWidth="1"/>
    <col min="12" max="12" width="5.421875" style="1" customWidth="1"/>
    <col min="13" max="13" width="8.00390625" style="1" customWidth="1"/>
    <col min="14" max="14" width="9.28125" style="1" customWidth="1"/>
    <col min="15" max="16384" width="9.140625" style="1" customWidth="1"/>
  </cols>
  <sheetData>
    <row r="1" spans="1:14" ht="15">
      <c r="A1" s="6"/>
      <c r="B1" s="11" t="s">
        <v>13</v>
      </c>
      <c r="C1" t="s">
        <v>96</v>
      </c>
      <c r="D1" s="6"/>
      <c r="E1" s="6"/>
      <c r="F1" s="6"/>
      <c r="G1" s="6"/>
      <c r="H1" s="6"/>
      <c r="I1" s="6"/>
      <c r="J1" s="6"/>
      <c r="K1" s="6"/>
      <c r="L1" s="6"/>
      <c r="M1" s="5"/>
      <c r="N1" s="6"/>
    </row>
    <row r="2" spans="1:14" ht="15">
      <c r="A2" s="6"/>
      <c r="B2" s="11" t="s">
        <v>14</v>
      </c>
      <c r="C2">
        <v>76397303</v>
      </c>
      <c r="D2" s="6"/>
      <c r="E2" s="6"/>
      <c r="F2" s="6"/>
      <c r="G2" s="6"/>
      <c r="H2" s="6"/>
      <c r="I2" s="6"/>
      <c r="J2" s="6"/>
      <c r="K2" s="6"/>
      <c r="L2" s="6"/>
      <c r="M2" s="5"/>
      <c r="N2" s="6"/>
    </row>
    <row r="3" spans="1:14" ht="15">
      <c r="A3" s="6"/>
      <c r="B3" s="6"/>
      <c r="C3" s="15"/>
      <c r="D3" s="6"/>
      <c r="E3" s="15"/>
      <c r="F3" s="6"/>
      <c r="G3" s="15"/>
      <c r="H3" s="6"/>
      <c r="I3" s="6"/>
      <c r="J3" s="6"/>
      <c r="K3" s="6"/>
      <c r="L3" s="6"/>
      <c r="M3" s="5"/>
      <c r="N3" s="6"/>
    </row>
    <row r="4" spans="1:14" ht="15">
      <c r="A4" s="6"/>
      <c r="B4" s="6" t="s">
        <v>15</v>
      </c>
      <c r="C4" s="15">
        <f>E71</f>
        <v>144000</v>
      </c>
      <c r="D4" s="6"/>
      <c r="E4" s="16"/>
      <c r="F4" s="6"/>
      <c r="G4" s="16"/>
      <c r="H4" s="6"/>
      <c r="I4" s="6"/>
      <c r="J4" s="6"/>
      <c r="K4" s="6"/>
      <c r="L4" s="6"/>
      <c r="M4" s="5"/>
      <c r="N4" s="6"/>
    </row>
    <row r="5" spans="1:14" ht="18.75">
      <c r="A5" s="6"/>
      <c r="B5" s="6"/>
      <c r="C5" s="17"/>
      <c r="D5" s="6"/>
      <c r="E5" s="18"/>
      <c r="F5" s="12"/>
      <c r="G5" s="13"/>
      <c r="H5" s="6"/>
      <c r="I5" s="6"/>
      <c r="J5" s="6"/>
      <c r="K5" s="6"/>
      <c r="L5" s="6"/>
      <c r="M5" s="5"/>
      <c r="N5" s="6"/>
    </row>
    <row r="6" spans="1:14" ht="15">
      <c r="A6" s="6"/>
      <c r="B6" s="6"/>
      <c r="C6" s="19"/>
      <c r="D6" s="6"/>
      <c r="E6" s="18"/>
      <c r="F6" s="6"/>
      <c r="G6" s="18"/>
      <c r="H6" s="6"/>
      <c r="I6" s="6"/>
      <c r="J6" s="6"/>
      <c r="K6" s="6"/>
      <c r="L6" s="6"/>
      <c r="M6" s="5"/>
      <c r="N6" s="6"/>
    </row>
    <row r="7" spans="1:14" ht="15">
      <c r="A7" s="6"/>
      <c r="B7" s="6"/>
      <c r="C7" s="18"/>
      <c r="D7" s="6"/>
      <c r="E7" s="18"/>
      <c r="F7" s="6"/>
      <c r="G7" s="18"/>
      <c r="H7" s="6"/>
      <c r="I7" s="6"/>
      <c r="J7" s="6"/>
      <c r="K7" s="6"/>
      <c r="L7" s="6"/>
      <c r="M7" s="5"/>
      <c r="N7" s="6"/>
    </row>
    <row r="8" spans="1:14" ht="15">
      <c r="A8" s="6"/>
      <c r="B8" s="11"/>
      <c r="C8" s="14"/>
      <c r="D8" s="11"/>
      <c r="E8" s="14"/>
      <c r="F8" s="6"/>
      <c r="G8" s="6"/>
      <c r="H8" s="6"/>
      <c r="I8" s="6"/>
      <c r="J8" s="6"/>
      <c r="K8" s="6"/>
      <c r="L8" s="6"/>
      <c r="M8" s="5"/>
      <c r="N8" s="6"/>
    </row>
    <row r="9" spans="1:15" ht="15">
      <c r="A9" s="6"/>
      <c r="B9" s="6"/>
      <c r="C9" s="6"/>
      <c r="D9" s="6"/>
      <c r="E9" s="6"/>
      <c r="F9" s="6"/>
      <c r="G9" s="6"/>
      <c r="H9" s="6"/>
      <c r="I9" s="6"/>
      <c r="J9" s="6"/>
      <c r="K9" s="7"/>
      <c r="L9" s="8"/>
      <c r="M9" s="5"/>
      <c r="N9" s="7"/>
      <c r="O9" s="2"/>
    </row>
    <row r="10" spans="1:15" ht="60">
      <c r="A10" s="9" t="s">
        <v>16</v>
      </c>
      <c r="B10" s="9" t="s">
        <v>0</v>
      </c>
      <c r="C10" s="9" t="s">
        <v>1</v>
      </c>
      <c r="D10" s="9" t="s">
        <v>31</v>
      </c>
      <c r="E10" s="9" t="s">
        <v>38</v>
      </c>
      <c r="F10" s="27"/>
      <c r="G10" s="27"/>
      <c r="H10" s="28"/>
      <c r="I10" s="28"/>
      <c r="J10" s="28"/>
      <c r="K10" s="28"/>
      <c r="L10" s="28"/>
      <c r="M10" s="28"/>
      <c r="N10" s="28"/>
      <c r="O10" s="3"/>
    </row>
    <row r="11" spans="1:14" ht="15.75">
      <c r="A11" s="20">
        <v>1</v>
      </c>
      <c r="B11" s="34">
        <v>76397303001</v>
      </c>
      <c r="C11" s="35" t="s">
        <v>40</v>
      </c>
      <c r="D11" s="21"/>
      <c r="E11" s="21">
        <v>2400</v>
      </c>
      <c r="F11" s="29"/>
      <c r="G11" s="29"/>
      <c r="H11" s="7"/>
      <c r="I11" s="29"/>
      <c r="J11" s="7"/>
      <c r="K11" s="7"/>
      <c r="L11" s="7"/>
      <c r="M11" s="30"/>
      <c r="N11" s="7"/>
    </row>
    <row r="12" spans="1:14" ht="15.75">
      <c r="A12" s="20">
        <v>2</v>
      </c>
      <c r="B12" s="34">
        <v>76397303002</v>
      </c>
      <c r="C12" s="35" t="s">
        <v>41</v>
      </c>
      <c r="D12" s="21"/>
      <c r="E12" s="21">
        <v>2400</v>
      </c>
      <c r="F12" s="29"/>
      <c r="G12" s="29"/>
      <c r="H12" s="7"/>
      <c r="I12" s="29"/>
      <c r="J12" s="7"/>
      <c r="K12" s="7"/>
      <c r="L12" s="7"/>
      <c r="M12" s="30"/>
      <c r="N12" s="29"/>
    </row>
    <row r="13" spans="1:14" ht="15.75">
      <c r="A13" s="20">
        <v>3</v>
      </c>
      <c r="B13" s="34">
        <v>76397303003</v>
      </c>
      <c r="C13" s="35" t="s">
        <v>42</v>
      </c>
      <c r="D13" s="21"/>
      <c r="E13" s="21">
        <v>2400</v>
      </c>
      <c r="F13" s="29"/>
      <c r="G13" s="29"/>
      <c r="H13" s="7"/>
      <c r="I13" s="29"/>
      <c r="J13" s="7"/>
      <c r="K13" s="7"/>
      <c r="L13" s="7"/>
      <c r="M13" s="30"/>
      <c r="N13" s="29"/>
    </row>
    <row r="14" spans="1:14" ht="15.75">
      <c r="A14" s="20">
        <v>4</v>
      </c>
      <c r="B14" s="34">
        <v>76397303004</v>
      </c>
      <c r="C14" s="35" t="s">
        <v>43</v>
      </c>
      <c r="D14" s="21"/>
      <c r="E14" s="21">
        <v>2400</v>
      </c>
      <c r="F14" s="29"/>
      <c r="G14" s="29"/>
      <c r="H14" s="7"/>
      <c r="I14" s="29"/>
      <c r="J14" s="7"/>
      <c r="K14" s="7"/>
      <c r="L14" s="7"/>
      <c r="M14" s="30"/>
      <c r="N14" s="29"/>
    </row>
    <row r="15" spans="1:14" ht="15.75">
      <c r="A15" s="20">
        <v>5</v>
      </c>
      <c r="B15" s="34">
        <v>76397303005</v>
      </c>
      <c r="C15" s="35" t="s">
        <v>44</v>
      </c>
      <c r="D15" s="21"/>
      <c r="E15" s="21">
        <v>2400</v>
      </c>
      <c r="F15" s="29"/>
      <c r="G15" s="29"/>
      <c r="H15" s="7"/>
      <c r="I15" s="29"/>
      <c r="J15" s="7"/>
      <c r="K15" s="7"/>
      <c r="L15" s="7"/>
      <c r="M15" s="30"/>
      <c r="N15" s="29"/>
    </row>
    <row r="16" spans="1:14" ht="15.75">
      <c r="A16" s="20">
        <v>6</v>
      </c>
      <c r="B16" s="34">
        <v>76397303006</v>
      </c>
      <c r="C16" s="35" t="s">
        <v>45</v>
      </c>
      <c r="D16" s="21"/>
      <c r="E16" s="21">
        <v>2400</v>
      </c>
      <c r="F16" s="29"/>
      <c r="G16" s="29"/>
      <c r="H16" s="7"/>
      <c r="I16" s="29"/>
      <c r="J16" s="7"/>
      <c r="K16" s="7"/>
      <c r="L16" s="7"/>
      <c r="M16" s="30"/>
      <c r="N16" s="29"/>
    </row>
    <row r="17" spans="1:14" ht="15.75">
      <c r="A17" s="20">
        <v>7</v>
      </c>
      <c r="B17" s="34">
        <v>76397303007</v>
      </c>
      <c r="C17" s="35" t="s">
        <v>46</v>
      </c>
      <c r="D17" s="21"/>
      <c r="E17" s="21">
        <v>2400</v>
      </c>
      <c r="F17" s="29"/>
      <c r="G17" s="29"/>
      <c r="H17" s="7"/>
      <c r="I17" s="29"/>
      <c r="J17" s="7"/>
      <c r="K17" s="7"/>
      <c r="L17" s="7"/>
      <c r="M17" s="30"/>
      <c r="N17" s="29"/>
    </row>
    <row r="18" spans="1:14" ht="15.75">
      <c r="A18" s="20">
        <v>8</v>
      </c>
      <c r="B18" s="34">
        <v>76397303008</v>
      </c>
      <c r="C18" s="35" t="s">
        <v>47</v>
      </c>
      <c r="D18" s="21"/>
      <c r="E18" s="21">
        <v>2400</v>
      </c>
      <c r="F18" s="29"/>
      <c r="G18" s="29"/>
      <c r="H18" s="7"/>
      <c r="I18" s="29"/>
      <c r="J18" s="7"/>
      <c r="K18" s="7"/>
      <c r="L18" s="7"/>
      <c r="M18" s="30"/>
      <c r="N18" s="29"/>
    </row>
    <row r="19" spans="1:14" ht="15.75">
      <c r="A19" s="20">
        <v>9</v>
      </c>
      <c r="B19" s="34">
        <v>76397303009</v>
      </c>
      <c r="C19" s="35" t="s">
        <v>48</v>
      </c>
      <c r="D19" s="21"/>
      <c r="E19" s="21">
        <v>2400</v>
      </c>
      <c r="F19" s="29"/>
      <c r="G19" s="29"/>
      <c r="H19" s="7"/>
      <c r="I19" s="29"/>
      <c r="J19" s="7"/>
      <c r="K19" s="7"/>
      <c r="L19" s="7"/>
      <c r="M19" s="30"/>
      <c r="N19" s="29"/>
    </row>
    <row r="20" spans="1:14" ht="15.75">
      <c r="A20" s="20">
        <v>10</v>
      </c>
      <c r="B20" s="34">
        <v>76397303010</v>
      </c>
      <c r="C20" s="35" t="s">
        <v>49</v>
      </c>
      <c r="D20" s="21"/>
      <c r="E20" s="21">
        <v>2400</v>
      </c>
      <c r="F20" s="29"/>
      <c r="G20" s="29"/>
      <c r="H20" s="7"/>
      <c r="I20" s="29"/>
      <c r="J20" s="7"/>
      <c r="K20" s="7"/>
      <c r="L20" s="7"/>
      <c r="M20" s="30"/>
      <c r="N20" s="29"/>
    </row>
    <row r="21" spans="1:14" ht="15.75">
      <c r="A21" s="20">
        <v>11</v>
      </c>
      <c r="B21" s="34">
        <v>76397303011</v>
      </c>
      <c r="C21" s="35" t="s">
        <v>39</v>
      </c>
      <c r="D21" s="21"/>
      <c r="E21" s="21">
        <v>2400</v>
      </c>
      <c r="F21" s="29"/>
      <c r="G21" s="29"/>
      <c r="H21" s="7"/>
      <c r="I21" s="29"/>
      <c r="J21" s="7"/>
      <c r="K21" s="7"/>
      <c r="L21" s="7"/>
      <c r="M21" s="30"/>
      <c r="N21" s="29"/>
    </row>
    <row r="22" spans="1:14" ht="15.75">
      <c r="A22" s="20">
        <v>12</v>
      </c>
      <c r="B22" s="34">
        <v>76397303012</v>
      </c>
      <c r="C22" s="35" t="s">
        <v>50</v>
      </c>
      <c r="D22" s="21"/>
      <c r="E22" s="21">
        <v>2400</v>
      </c>
      <c r="F22" s="29"/>
      <c r="G22" s="29"/>
      <c r="H22" s="7"/>
      <c r="I22" s="29"/>
      <c r="J22" s="7"/>
      <c r="K22" s="7"/>
      <c r="L22" s="7"/>
      <c r="M22" s="30"/>
      <c r="N22" s="29"/>
    </row>
    <row r="23" spans="1:14" ht="15.75">
      <c r="A23" s="20">
        <v>13</v>
      </c>
      <c r="B23" s="34">
        <v>76397303013</v>
      </c>
      <c r="C23" s="35" t="s">
        <v>51</v>
      </c>
      <c r="D23" s="21"/>
      <c r="E23" s="21">
        <v>2400</v>
      </c>
      <c r="F23" s="29"/>
      <c r="G23" s="29"/>
      <c r="H23" s="7"/>
      <c r="I23" s="29"/>
      <c r="J23" s="7"/>
      <c r="K23" s="7"/>
      <c r="L23" s="7"/>
      <c r="M23" s="30"/>
      <c r="N23" s="29"/>
    </row>
    <row r="24" spans="1:14" ht="15.75">
      <c r="A24" s="20">
        <v>14</v>
      </c>
      <c r="B24" s="34">
        <v>76397303014</v>
      </c>
      <c r="C24" s="35" t="s">
        <v>52</v>
      </c>
      <c r="D24" s="21"/>
      <c r="E24" s="21">
        <v>2400</v>
      </c>
      <c r="F24" s="29"/>
      <c r="G24" s="29"/>
      <c r="H24" s="7"/>
      <c r="I24" s="29"/>
      <c r="J24" s="7"/>
      <c r="K24" s="7"/>
      <c r="L24" s="7"/>
      <c r="M24" s="30"/>
      <c r="N24" s="29"/>
    </row>
    <row r="25" spans="1:14" ht="15.75">
      <c r="A25" s="20">
        <v>15</v>
      </c>
      <c r="B25" s="34">
        <v>76397303015</v>
      </c>
      <c r="C25" s="35" t="s">
        <v>53</v>
      </c>
      <c r="D25" s="26"/>
      <c r="E25" s="21">
        <v>2400</v>
      </c>
      <c r="F25" s="31"/>
      <c r="G25" s="31"/>
      <c r="H25" s="7"/>
      <c r="I25" s="29"/>
      <c r="J25" s="7"/>
      <c r="K25" s="7"/>
      <c r="L25" s="7"/>
      <c r="M25" s="30"/>
      <c r="N25" s="32"/>
    </row>
    <row r="26" spans="1:14" ht="13.5" customHeight="1">
      <c r="A26" s="20">
        <v>16</v>
      </c>
      <c r="B26" s="34">
        <v>76397303016</v>
      </c>
      <c r="C26" s="35" t="s">
        <v>43</v>
      </c>
      <c r="D26" s="21"/>
      <c r="E26" s="21">
        <v>2400</v>
      </c>
      <c r="F26" s="29"/>
      <c r="G26" s="29"/>
      <c r="H26" s="7"/>
      <c r="I26" s="29"/>
      <c r="J26" s="7"/>
      <c r="K26" s="7"/>
      <c r="L26" s="7"/>
      <c r="M26" s="30"/>
      <c r="N26" s="29"/>
    </row>
    <row r="27" spans="1:14" ht="15.75">
      <c r="A27" s="20">
        <v>17</v>
      </c>
      <c r="B27" s="34">
        <v>76397303017</v>
      </c>
      <c r="C27" s="35" t="s">
        <v>52</v>
      </c>
      <c r="D27" s="21"/>
      <c r="E27" s="21">
        <v>2400</v>
      </c>
      <c r="F27" s="29"/>
      <c r="G27" s="29"/>
      <c r="H27" s="7"/>
      <c r="I27" s="29"/>
      <c r="J27" s="7"/>
      <c r="K27" s="7"/>
      <c r="L27" s="7"/>
      <c r="M27" s="30"/>
      <c r="N27" s="29"/>
    </row>
    <row r="28" spans="1:14" ht="15.75">
      <c r="A28" s="20">
        <v>18</v>
      </c>
      <c r="B28" s="34">
        <v>76397303018</v>
      </c>
      <c r="C28" s="35" t="s">
        <v>54</v>
      </c>
      <c r="D28" s="21"/>
      <c r="E28" s="21">
        <v>2400</v>
      </c>
      <c r="F28" s="29"/>
      <c r="G28" s="29"/>
      <c r="H28" s="7"/>
      <c r="I28" s="29"/>
      <c r="J28" s="7"/>
      <c r="K28" s="7"/>
      <c r="L28" s="7"/>
      <c r="M28" s="30"/>
      <c r="N28" s="29"/>
    </row>
    <row r="29" spans="1:14" ht="15.75">
      <c r="A29" s="20">
        <v>19</v>
      </c>
      <c r="B29" s="34">
        <v>76397303019</v>
      </c>
      <c r="C29" s="35" t="s">
        <v>55</v>
      </c>
      <c r="D29" s="21"/>
      <c r="E29" s="21">
        <v>2400</v>
      </c>
      <c r="F29" s="29"/>
      <c r="G29" s="29"/>
      <c r="H29" s="7"/>
      <c r="I29" s="29"/>
      <c r="J29" s="7"/>
      <c r="K29" s="7"/>
      <c r="L29" s="7"/>
      <c r="M29" s="30"/>
      <c r="N29" s="29"/>
    </row>
    <row r="30" spans="1:14" ht="15.75">
      <c r="A30" s="20">
        <v>20</v>
      </c>
      <c r="B30" s="34">
        <v>76397303020</v>
      </c>
      <c r="C30" s="35" t="s">
        <v>56</v>
      </c>
      <c r="D30" s="21"/>
      <c r="E30" s="21">
        <v>2400</v>
      </c>
      <c r="F30" s="29"/>
      <c r="G30" s="29"/>
      <c r="H30" s="7"/>
      <c r="I30" s="29"/>
      <c r="J30" s="7"/>
      <c r="K30" s="7"/>
      <c r="L30" s="7"/>
      <c r="M30" s="30"/>
      <c r="N30" s="29"/>
    </row>
    <row r="31" spans="1:14" ht="15.75">
      <c r="A31" s="20">
        <v>21</v>
      </c>
      <c r="B31" s="34">
        <v>76397303021</v>
      </c>
      <c r="C31" s="35" t="s">
        <v>57</v>
      </c>
      <c r="D31" s="21"/>
      <c r="E31" s="21">
        <v>2400</v>
      </c>
      <c r="F31" s="29"/>
      <c r="G31" s="29"/>
      <c r="H31" s="7"/>
      <c r="I31" s="29"/>
      <c r="J31" s="7"/>
      <c r="K31" s="7"/>
      <c r="L31" s="7"/>
      <c r="M31" s="30"/>
      <c r="N31" s="29"/>
    </row>
    <row r="32" spans="1:14" ht="15.75">
      <c r="A32" s="20">
        <v>22</v>
      </c>
      <c r="B32" s="34">
        <v>76397303022</v>
      </c>
      <c r="C32" s="35" t="s">
        <v>58</v>
      </c>
      <c r="D32" s="21"/>
      <c r="E32" s="21">
        <v>2400</v>
      </c>
      <c r="F32" s="29"/>
      <c r="G32" s="29"/>
      <c r="H32" s="7"/>
      <c r="I32" s="29"/>
      <c r="J32" s="7"/>
      <c r="K32" s="7"/>
      <c r="L32" s="7"/>
      <c r="M32" s="30"/>
      <c r="N32" s="29"/>
    </row>
    <row r="33" spans="1:14" ht="15.75">
      <c r="A33" s="20">
        <v>23</v>
      </c>
      <c r="B33" s="34">
        <v>76397303023</v>
      </c>
      <c r="C33" s="35" t="s">
        <v>59</v>
      </c>
      <c r="D33" s="21"/>
      <c r="E33" s="21">
        <v>2400</v>
      </c>
      <c r="F33" s="29"/>
      <c r="G33" s="29"/>
      <c r="H33" s="7"/>
      <c r="I33" s="29"/>
      <c r="J33" s="7"/>
      <c r="K33" s="7"/>
      <c r="L33" s="7"/>
      <c r="M33" s="30"/>
      <c r="N33" s="29"/>
    </row>
    <row r="34" spans="1:14" ht="15.75">
      <c r="A34" s="20">
        <v>24</v>
      </c>
      <c r="B34" s="34">
        <v>76397303024</v>
      </c>
      <c r="C34" s="35" t="s">
        <v>60</v>
      </c>
      <c r="D34" s="21"/>
      <c r="E34" s="21">
        <v>2400</v>
      </c>
      <c r="F34" s="29"/>
      <c r="G34" s="29"/>
      <c r="H34" s="7"/>
      <c r="I34" s="29"/>
      <c r="J34" s="7"/>
      <c r="K34" s="7"/>
      <c r="L34" s="7"/>
      <c r="M34" s="30"/>
      <c r="N34" s="29"/>
    </row>
    <row r="35" spans="1:14" ht="15.75">
      <c r="A35" s="20">
        <v>25</v>
      </c>
      <c r="B35" s="34">
        <v>76397303025</v>
      </c>
      <c r="C35" s="35" t="s">
        <v>61</v>
      </c>
      <c r="D35" s="21"/>
      <c r="E35" s="21">
        <v>2400</v>
      </c>
      <c r="F35" s="29"/>
      <c r="G35" s="29"/>
      <c r="H35" s="7"/>
      <c r="I35" s="29"/>
      <c r="J35" s="7"/>
      <c r="K35" s="7"/>
      <c r="L35" s="7"/>
      <c r="M35" s="30"/>
      <c r="N35" s="29"/>
    </row>
    <row r="36" spans="1:14" ht="15.75">
      <c r="A36" s="20">
        <v>26</v>
      </c>
      <c r="B36" s="34">
        <v>76397303026</v>
      </c>
      <c r="C36" s="35" t="s">
        <v>62</v>
      </c>
      <c r="D36" s="21"/>
      <c r="E36" s="21">
        <v>2400</v>
      </c>
      <c r="F36" s="29"/>
      <c r="G36" s="29"/>
      <c r="H36" s="7"/>
      <c r="I36" s="29"/>
      <c r="J36" s="7"/>
      <c r="K36" s="7"/>
      <c r="L36" s="7"/>
      <c r="M36" s="30"/>
      <c r="N36" s="29"/>
    </row>
    <row r="37" spans="1:14" ht="15.75">
      <c r="A37" s="20">
        <v>27</v>
      </c>
      <c r="B37" s="34">
        <v>76397303027</v>
      </c>
      <c r="C37" s="35" t="s">
        <v>63</v>
      </c>
      <c r="D37" s="21"/>
      <c r="E37" s="21">
        <v>2400</v>
      </c>
      <c r="F37" s="29"/>
      <c r="G37" s="29"/>
      <c r="H37" s="7"/>
      <c r="I37" s="29"/>
      <c r="J37" s="7"/>
      <c r="K37" s="7"/>
      <c r="L37" s="7"/>
      <c r="M37" s="30"/>
      <c r="N37" s="29"/>
    </row>
    <row r="38" spans="1:14" ht="15.75">
      <c r="A38" s="20">
        <v>28</v>
      </c>
      <c r="B38" s="34">
        <v>76397303028</v>
      </c>
      <c r="C38" s="35" t="s">
        <v>64</v>
      </c>
      <c r="D38" s="21"/>
      <c r="E38" s="21">
        <v>2400</v>
      </c>
      <c r="F38" s="29"/>
      <c r="G38" s="29"/>
      <c r="H38" s="7"/>
      <c r="I38" s="29"/>
      <c r="J38" s="7"/>
      <c r="K38" s="7"/>
      <c r="L38" s="7"/>
      <c r="M38" s="30"/>
      <c r="N38" s="29"/>
    </row>
    <row r="39" spans="1:14" ht="15.75">
      <c r="A39" s="20">
        <v>29</v>
      </c>
      <c r="B39" s="34">
        <v>76397303029</v>
      </c>
      <c r="C39" s="35" t="s">
        <v>65</v>
      </c>
      <c r="D39" s="21"/>
      <c r="E39" s="21">
        <v>2400</v>
      </c>
      <c r="F39" s="29"/>
      <c r="G39" s="29"/>
      <c r="H39" s="7"/>
      <c r="I39" s="29"/>
      <c r="J39" s="7"/>
      <c r="K39" s="7"/>
      <c r="L39" s="7"/>
      <c r="M39" s="30"/>
      <c r="N39" s="29"/>
    </row>
    <row r="40" spans="1:14" ht="15.75">
      <c r="A40" s="20">
        <v>30</v>
      </c>
      <c r="B40" s="34">
        <v>76397303030</v>
      </c>
      <c r="C40" s="35" t="s">
        <v>66</v>
      </c>
      <c r="D40" s="21"/>
      <c r="E40" s="21">
        <v>2400</v>
      </c>
      <c r="F40" s="29"/>
      <c r="G40" s="29"/>
      <c r="H40" s="7"/>
      <c r="I40" s="29"/>
      <c r="J40" s="7"/>
      <c r="K40" s="7"/>
      <c r="L40" s="7"/>
      <c r="M40" s="30"/>
      <c r="N40" s="29"/>
    </row>
    <row r="41" spans="1:14" ht="15.75">
      <c r="A41" s="20">
        <v>31</v>
      </c>
      <c r="B41" s="34">
        <v>76397303031</v>
      </c>
      <c r="C41" s="35" t="s">
        <v>67</v>
      </c>
      <c r="D41" s="21"/>
      <c r="E41" s="21">
        <v>2400</v>
      </c>
      <c r="F41" s="29"/>
      <c r="G41" s="29"/>
      <c r="H41" s="7"/>
      <c r="I41" s="29"/>
      <c r="J41" s="7"/>
      <c r="K41" s="7"/>
      <c r="L41" s="7"/>
      <c r="M41" s="30"/>
      <c r="N41" s="29"/>
    </row>
    <row r="42" spans="1:14" ht="15.75">
      <c r="A42" s="20">
        <v>32</v>
      </c>
      <c r="B42" s="34">
        <v>76397303032</v>
      </c>
      <c r="C42" s="35" t="s">
        <v>68</v>
      </c>
      <c r="D42" s="21"/>
      <c r="E42" s="21">
        <v>2400</v>
      </c>
      <c r="F42" s="29"/>
      <c r="G42" s="29"/>
      <c r="H42" s="7"/>
      <c r="I42" s="29"/>
      <c r="J42" s="7"/>
      <c r="K42" s="7"/>
      <c r="L42" s="7"/>
      <c r="M42" s="30"/>
      <c r="N42" s="29"/>
    </row>
    <row r="43" spans="1:14" ht="15.75">
      <c r="A43" s="20">
        <v>33</v>
      </c>
      <c r="B43" s="34">
        <v>76397303033</v>
      </c>
      <c r="C43" s="35" t="s">
        <v>69</v>
      </c>
      <c r="D43" s="21"/>
      <c r="E43" s="21">
        <v>2400</v>
      </c>
      <c r="F43" s="29"/>
      <c r="G43" s="29"/>
      <c r="H43" s="7"/>
      <c r="I43" s="29"/>
      <c r="J43" s="7"/>
      <c r="K43" s="7"/>
      <c r="L43" s="7"/>
      <c r="M43" s="30"/>
      <c r="N43" s="29"/>
    </row>
    <row r="44" spans="1:14" ht="15.75">
      <c r="A44" s="20">
        <v>34</v>
      </c>
      <c r="B44" s="34">
        <v>76397303034</v>
      </c>
      <c r="C44" s="35" t="s">
        <v>70</v>
      </c>
      <c r="D44" s="21"/>
      <c r="E44" s="21">
        <v>2400</v>
      </c>
      <c r="F44" s="29"/>
      <c r="G44" s="29"/>
      <c r="H44" s="7"/>
      <c r="I44" s="29"/>
      <c r="J44" s="7"/>
      <c r="K44" s="7"/>
      <c r="L44" s="7"/>
      <c r="M44" s="30"/>
      <c r="N44" s="29"/>
    </row>
    <row r="45" spans="1:14" ht="15.75">
      <c r="A45" s="20">
        <v>35</v>
      </c>
      <c r="B45" s="34">
        <v>76397303035</v>
      </c>
      <c r="C45" s="35" t="s">
        <v>71</v>
      </c>
      <c r="D45" s="21"/>
      <c r="E45" s="21">
        <v>2400</v>
      </c>
      <c r="F45" s="29"/>
      <c r="G45" s="29"/>
      <c r="H45" s="7"/>
      <c r="I45" s="29"/>
      <c r="J45" s="7"/>
      <c r="K45" s="7"/>
      <c r="L45" s="7"/>
      <c r="M45" s="30"/>
      <c r="N45" s="29"/>
    </row>
    <row r="46" spans="1:14" ht="15.75">
      <c r="A46" s="20">
        <v>36</v>
      </c>
      <c r="B46" s="34">
        <v>76397303036</v>
      </c>
      <c r="C46" s="35" t="s">
        <v>72</v>
      </c>
      <c r="D46" s="21"/>
      <c r="E46" s="21">
        <v>2400</v>
      </c>
      <c r="F46" s="29"/>
      <c r="G46" s="29"/>
      <c r="H46" s="7"/>
      <c r="I46" s="29"/>
      <c r="J46" s="7"/>
      <c r="K46" s="7"/>
      <c r="L46" s="7"/>
      <c r="M46" s="30"/>
      <c r="N46" s="29"/>
    </row>
    <row r="47" spans="1:14" ht="15.75">
      <c r="A47" s="20">
        <v>37</v>
      </c>
      <c r="B47" s="34">
        <v>76397303037</v>
      </c>
      <c r="C47" s="35" t="s">
        <v>73</v>
      </c>
      <c r="D47" s="21"/>
      <c r="E47" s="21">
        <v>2400</v>
      </c>
      <c r="F47" s="29"/>
      <c r="G47" s="29"/>
      <c r="H47" s="7"/>
      <c r="I47" s="29"/>
      <c r="J47" s="7"/>
      <c r="K47" s="7"/>
      <c r="L47" s="7"/>
      <c r="M47" s="30"/>
      <c r="N47" s="29"/>
    </row>
    <row r="48" spans="1:14" ht="15.75">
      <c r="A48" s="20">
        <v>38</v>
      </c>
      <c r="B48" s="34">
        <v>76397303038</v>
      </c>
      <c r="C48" s="35" t="s">
        <v>74</v>
      </c>
      <c r="D48" s="21"/>
      <c r="E48" s="21">
        <v>2400</v>
      </c>
      <c r="F48" s="29"/>
      <c r="G48" s="29"/>
      <c r="H48" s="7"/>
      <c r="I48" s="29"/>
      <c r="J48" s="7"/>
      <c r="K48" s="7"/>
      <c r="L48" s="7"/>
      <c r="M48" s="30"/>
      <c r="N48" s="29"/>
    </row>
    <row r="49" spans="1:14" ht="15.75">
      <c r="A49" s="20">
        <v>39</v>
      </c>
      <c r="B49" s="34">
        <v>76397303039</v>
      </c>
      <c r="C49" s="35" t="s">
        <v>75</v>
      </c>
      <c r="D49" s="21"/>
      <c r="E49" s="21">
        <v>2400</v>
      </c>
      <c r="F49" s="29"/>
      <c r="G49" s="29"/>
      <c r="H49" s="7"/>
      <c r="I49" s="29"/>
      <c r="J49" s="7"/>
      <c r="K49" s="7"/>
      <c r="L49" s="7"/>
      <c r="M49" s="30"/>
      <c r="N49" s="29"/>
    </row>
    <row r="50" spans="1:14" ht="15.75">
      <c r="A50" s="20">
        <v>40</v>
      </c>
      <c r="B50" s="34">
        <v>76397303040</v>
      </c>
      <c r="C50" s="35" t="s">
        <v>76</v>
      </c>
      <c r="D50" s="21"/>
      <c r="E50" s="21">
        <v>2400</v>
      </c>
      <c r="F50" s="29"/>
      <c r="G50" s="29"/>
      <c r="H50" s="7"/>
      <c r="I50" s="29"/>
      <c r="J50" s="7"/>
      <c r="K50" s="7"/>
      <c r="L50" s="7"/>
      <c r="M50" s="30"/>
      <c r="N50" s="29"/>
    </row>
    <row r="51" spans="1:14" ht="15.75">
      <c r="A51" s="20">
        <v>41</v>
      </c>
      <c r="B51" s="34">
        <v>76397303041</v>
      </c>
      <c r="C51" s="35" t="s">
        <v>77</v>
      </c>
      <c r="D51" s="21"/>
      <c r="E51" s="21">
        <v>2400</v>
      </c>
      <c r="F51" s="29"/>
      <c r="G51" s="29"/>
      <c r="H51" s="7"/>
      <c r="I51" s="29"/>
      <c r="J51" s="7"/>
      <c r="K51" s="7"/>
      <c r="L51" s="7"/>
      <c r="M51" s="30"/>
      <c r="N51" s="29"/>
    </row>
    <row r="52" spans="1:14" ht="15.75">
      <c r="A52" s="20">
        <v>42</v>
      </c>
      <c r="B52" s="34">
        <v>76397303042</v>
      </c>
      <c r="C52" s="35" t="s">
        <v>78</v>
      </c>
      <c r="D52" s="21"/>
      <c r="E52" s="21">
        <v>2400</v>
      </c>
      <c r="F52" s="29"/>
      <c r="G52" s="29"/>
      <c r="H52" s="7"/>
      <c r="I52" s="29"/>
      <c r="J52" s="7"/>
      <c r="K52" s="7"/>
      <c r="L52" s="7"/>
      <c r="M52" s="30"/>
      <c r="N52" s="29"/>
    </row>
    <row r="53" spans="1:14" ht="15.75">
      <c r="A53" s="20">
        <v>43</v>
      </c>
      <c r="B53" s="34">
        <v>76397303043</v>
      </c>
      <c r="C53" s="35" t="s">
        <v>79</v>
      </c>
      <c r="D53" s="21"/>
      <c r="E53" s="21">
        <v>2400</v>
      </c>
      <c r="F53" s="29"/>
      <c r="G53" s="29"/>
      <c r="H53" s="7"/>
      <c r="I53" s="29"/>
      <c r="J53" s="7"/>
      <c r="K53" s="7"/>
      <c r="L53" s="7"/>
      <c r="M53" s="30"/>
      <c r="N53" s="29"/>
    </row>
    <row r="54" spans="1:14" ht="15.75">
      <c r="A54" s="20">
        <v>44</v>
      </c>
      <c r="B54" s="34">
        <v>76397303044</v>
      </c>
      <c r="C54" s="35" t="s">
        <v>80</v>
      </c>
      <c r="D54" s="21"/>
      <c r="E54" s="21">
        <v>2400</v>
      </c>
      <c r="F54" s="29"/>
      <c r="G54" s="29"/>
      <c r="H54" s="7"/>
      <c r="I54" s="29"/>
      <c r="J54" s="7"/>
      <c r="K54" s="7"/>
      <c r="L54" s="7"/>
      <c r="M54" s="30"/>
      <c r="N54" s="29"/>
    </row>
    <row r="55" spans="1:14" ht="15.75">
      <c r="A55" s="20">
        <v>45</v>
      </c>
      <c r="B55" s="34">
        <v>76397303045</v>
      </c>
      <c r="C55" s="35" t="s">
        <v>81</v>
      </c>
      <c r="D55" s="21"/>
      <c r="E55" s="21">
        <v>2400</v>
      </c>
      <c r="F55" s="29"/>
      <c r="G55" s="29"/>
      <c r="H55" s="7"/>
      <c r="I55" s="29"/>
      <c r="J55" s="7"/>
      <c r="K55" s="7"/>
      <c r="L55" s="7"/>
      <c r="M55" s="30"/>
      <c r="N55" s="29"/>
    </row>
    <row r="56" spans="1:14" ht="15.75">
      <c r="A56" s="20">
        <v>46</v>
      </c>
      <c r="B56" s="34">
        <v>76397303046</v>
      </c>
      <c r="C56" s="35" t="s">
        <v>82</v>
      </c>
      <c r="D56" s="21"/>
      <c r="E56" s="21">
        <v>2400</v>
      </c>
      <c r="F56" s="29"/>
      <c r="G56" s="29"/>
      <c r="H56" s="7"/>
      <c r="I56" s="29"/>
      <c r="J56" s="7"/>
      <c r="K56" s="7"/>
      <c r="L56" s="7"/>
      <c r="M56" s="30"/>
      <c r="N56" s="29"/>
    </row>
    <row r="57" spans="1:14" ht="15.75">
      <c r="A57" s="20">
        <v>47</v>
      </c>
      <c r="B57" s="34">
        <v>76397303047</v>
      </c>
      <c r="C57" s="35" t="s">
        <v>83</v>
      </c>
      <c r="D57" s="21"/>
      <c r="E57" s="21">
        <v>2400</v>
      </c>
      <c r="F57" s="29"/>
      <c r="G57" s="29"/>
      <c r="H57" s="7"/>
      <c r="I57" s="29"/>
      <c r="J57" s="7"/>
      <c r="K57" s="7"/>
      <c r="L57" s="7"/>
      <c r="M57" s="30"/>
      <c r="N57" s="29"/>
    </row>
    <row r="58" spans="1:14" ht="15.75">
      <c r="A58" s="20">
        <v>48</v>
      </c>
      <c r="B58" s="34">
        <v>76397303048</v>
      </c>
      <c r="C58" s="35" t="s">
        <v>84</v>
      </c>
      <c r="D58" s="21"/>
      <c r="E58" s="21">
        <v>2400</v>
      </c>
      <c r="F58" s="29"/>
      <c r="G58" s="29"/>
      <c r="H58" s="7"/>
      <c r="I58" s="29"/>
      <c r="J58" s="7"/>
      <c r="K58" s="7"/>
      <c r="L58" s="7"/>
      <c r="M58" s="30"/>
      <c r="N58" s="29"/>
    </row>
    <row r="59" spans="1:14" ht="14.25" customHeight="1">
      <c r="A59" s="20">
        <v>49</v>
      </c>
      <c r="B59" s="34">
        <v>76397303049</v>
      </c>
      <c r="C59" s="35" t="s">
        <v>85</v>
      </c>
      <c r="D59" s="21"/>
      <c r="E59" s="21">
        <v>2400</v>
      </c>
      <c r="F59" s="29"/>
      <c r="G59" s="29"/>
      <c r="H59" s="7"/>
      <c r="I59" s="29"/>
      <c r="J59" s="7"/>
      <c r="K59" s="7"/>
      <c r="L59" s="7"/>
      <c r="M59" s="30"/>
      <c r="N59" s="29"/>
    </row>
    <row r="60" spans="1:14" ht="15.75">
      <c r="A60" s="20">
        <v>50</v>
      </c>
      <c r="B60" s="34">
        <v>76397303050</v>
      </c>
      <c r="C60" s="35" t="s">
        <v>86</v>
      </c>
      <c r="D60" s="21"/>
      <c r="E60" s="21">
        <v>2400</v>
      </c>
      <c r="F60" s="29"/>
      <c r="G60" s="29"/>
      <c r="H60" s="7"/>
      <c r="I60" s="29"/>
      <c r="J60" s="7"/>
      <c r="K60" s="7"/>
      <c r="L60" s="7"/>
      <c r="M60" s="30"/>
      <c r="N60" s="29"/>
    </row>
    <row r="61" spans="1:14" ht="15.75">
      <c r="A61" s="20">
        <v>51</v>
      </c>
      <c r="B61" s="34">
        <v>76397303051</v>
      </c>
      <c r="C61" s="35" t="s">
        <v>87</v>
      </c>
      <c r="D61" s="21"/>
      <c r="E61" s="21">
        <v>2400</v>
      </c>
      <c r="F61" s="29"/>
      <c r="G61" s="29"/>
      <c r="H61" s="7"/>
      <c r="I61" s="29"/>
      <c r="J61" s="7"/>
      <c r="K61" s="7"/>
      <c r="L61" s="7"/>
      <c r="M61" s="30"/>
      <c r="N61" s="29"/>
    </row>
    <row r="62" spans="1:14" ht="15.75">
      <c r="A62" s="20">
        <v>52</v>
      </c>
      <c r="B62" s="34">
        <v>76397303052</v>
      </c>
      <c r="C62" s="35" t="s">
        <v>88</v>
      </c>
      <c r="D62" s="21"/>
      <c r="E62" s="21">
        <v>2400</v>
      </c>
      <c r="F62" s="29"/>
      <c r="G62" s="29"/>
      <c r="H62" s="7"/>
      <c r="I62" s="29"/>
      <c r="J62" s="7"/>
      <c r="K62" s="7"/>
      <c r="L62" s="7"/>
      <c r="M62" s="30"/>
      <c r="N62" s="29"/>
    </row>
    <row r="63" spans="1:14" ht="15.75">
      <c r="A63" s="20">
        <v>53</v>
      </c>
      <c r="B63" s="34">
        <v>76397303053</v>
      </c>
      <c r="C63" s="35" t="s">
        <v>70</v>
      </c>
      <c r="D63" s="21"/>
      <c r="E63" s="21">
        <v>2400</v>
      </c>
      <c r="F63" s="29"/>
      <c r="G63" s="29"/>
      <c r="H63" s="7"/>
      <c r="I63" s="29"/>
      <c r="J63" s="7"/>
      <c r="K63" s="7"/>
      <c r="L63" s="7"/>
      <c r="M63" s="30"/>
      <c r="N63" s="29"/>
    </row>
    <row r="64" spans="1:14" ht="15.75">
      <c r="A64" s="20">
        <v>54</v>
      </c>
      <c r="B64" s="34">
        <v>76397303054</v>
      </c>
      <c r="C64" s="35" t="s">
        <v>89</v>
      </c>
      <c r="D64" s="21"/>
      <c r="E64" s="21">
        <v>2400</v>
      </c>
      <c r="F64" s="29"/>
      <c r="G64" s="29"/>
      <c r="H64" s="7"/>
      <c r="I64" s="29"/>
      <c r="J64" s="7"/>
      <c r="K64" s="7"/>
      <c r="L64" s="7"/>
      <c r="M64" s="30"/>
      <c r="N64" s="29"/>
    </row>
    <row r="65" spans="1:14" ht="15.75">
      <c r="A65" s="20">
        <v>55</v>
      </c>
      <c r="B65" s="34">
        <v>76397303055</v>
      </c>
      <c r="C65" s="35" t="s">
        <v>90</v>
      </c>
      <c r="D65" s="21"/>
      <c r="E65" s="21">
        <v>2400</v>
      </c>
      <c r="F65" s="29"/>
      <c r="G65" s="29"/>
      <c r="H65" s="7"/>
      <c r="I65" s="29"/>
      <c r="J65" s="7"/>
      <c r="K65" s="7"/>
      <c r="L65" s="7"/>
      <c r="M65" s="30"/>
      <c r="N65" s="29"/>
    </row>
    <row r="66" spans="1:14" ht="15.75">
      <c r="A66" s="20">
        <v>56</v>
      </c>
      <c r="B66" s="34">
        <v>76397303056</v>
      </c>
      <c r="C66" s="35" t="s">
        <v>91</v>
      </c>
      <c r="D66" s="21"/>
      <c r="E66" s="21">
        <v>2400</v>
      </c>
      <c r="F66" s="29"/>
      <c r="G66" s="29"/>
      <c r="H66" s="7"/>
      <c r="I66" s="29"/>
      <c r="J66" s="7"/>
      <c r="K66" s="7"/>
      <c r="L66" s="7"/>
      <c r="M66" s="30"/>
      <c r="N66" s="29"/>
    </row>
    <row r="67" spans="1:14" ht="15.75">
      <c r="A67" s="20">
        <v>57</v>
      </c>
      <c r="B67" s="34">
        <v>76397303057</v>
      </c>
      <c r="C67" s="35" t="s">
        <v>92</v>
      </c>
      <c r="D67" s="21"/>
      <c r="E67" s="21">
        <v>2400</v>
      </c>
      <c r="F67" s="29"/>
      <c r="G67" s="29"/>
      <c r="H67" s="7"/>
      <c r="I67" s="29"/>
      <c r="J67" s="7"/>
      <c r="K67" s="7"/>
      <c r="L67" s="7"/>
      <c r="M67" s="30"/>
      <c r="N67" s="29"/>
    </row>
    <row r="68" spans="1:14" ht="15.75">
      <c r="A68" s="20">
        <v>58</v>
      </c>
      <c r="B68" s="34">
        <v>76397303058</v>
      </c>
      <c r="C68" s="35" t="s">
        <v>93</v>
      </c>
      <c r="D68" s="21"/>
      <c r="E68" s="21">
        <v>2400</v>
      </c>
      <c r="F68" s="29"/>
      <c r="G68" s="29"/>
      <c r="H68" s="7"/>
      <c r="I68" s="29"/>
      <c r="J68" s="7"/>
      <c r="K68" s="7"/>
      <c r="L68" s="7"/>
      <c r="M68" s="30"/>
      <c r="N68" s="29"/>
    </row>
    <row r="69" spans="1:14" ht="15.75">
      <c r="A69" s="20">
        <v>59</v>
      </c>
      <c r="B69" s="34">
        <v>76397303059</v>
      </c>
      <c r="C69" s="35" t="s">
        <v>94</v>
      </c>
      <c r="D69" s="21"/>
      <c r="E69" s="21">
        <v>2400</v>
      </c>
      <c r="F69" s="29"/>
      <c r="G69" s="29"/>
      <c r="H69" s="7"/>
      <c r="I69" s="29"/>
      <c r="J69" s="7"/>
      <c r="K69" s="7"/>
      <c r="L69" s="7"/>
      <c r="M69" s="30"/>
      <c r="N69" s="29"/>
    </row>
    <row r="70" spans="1:14" ht="15.75">
      <c r="A70" s="20">
        <v>60</v>
      </c>
      <c r="B70" s="34">
        <v>76397303060</v>
      </c>
      <c r="C70" s="35" t="s">
        <v>95</v>
      </c>
      <c r="D70" s="21"/>
      <c r="E70" s="21">
        <v>2400</v>
      </c>
      <c r="F70" s="29"/>
      <c r="G70" s="29"/>
      <c r="H70" s="7"/>
      <c r="I70" s="29"/>
      <c r="J70" s="7"/>
      <c r="K70" s="7"/>
      <c r="L70" s="7"/>
      <c r="M70" s="30"/>
      <c r="N70" s="29"/>
    </row>
    <row r="71" spans="1:14" ht="15">
      <c r="A71" s="22"/>
      <c r="B71" s="23"/>
      <c r="C71" s="24" t="s">
        <v>5</v>
      </c>
      <c r="D71" s="25"/>
      <c r="E71" s="25">
        <f>SUM(E11:E70)</f>
        <v>144000</v>
      </c>
      <c r="F71" s="29"/>
      <c r="G71" s="33"/>
      <c r="H71" s="29"/>
      <c r="I71" s="33"/>
      <c r="J71" s="29"/>
      <c r="K71" s="29"/>
      <c r="L71" s="29"/>
      <c r="M71" s="29"/>
      <c r="N71" s="33"/>
    </row>
    <row r="73" spans="2:4" ht="15">
      <c r="B73" s="1" t="s">
        <v>32</v>
      </c>
      <c r="D73" s="1" t="s">
        <v>33</v>
      </c>
    </row>
    <row r="74" spans="2:4" ht="15">
      <c r="B74" s="1" t="s">
        <v>34</v>
      </c>
      <c r="D74" s="1" t="s">
        <v>35</v>
      </c>
    </row>
    <row r="75" spans="2:4" ht="15">
      <c r="B75" s="1" t="s">
        <v>36</v>
      </c>
      <c r="D75" s="1" t="s">
        <v>36</v>
      </c>
    </row>
    <row r="76" spans="2:4" ht="15">
      <c r="B76" s="1" t="s">
        <v>37</v>
      </c>
      <c r="D76" s="1" t="s">
        <v>37</v>
      </c>
    </row>
  </sheetData>
  <sheetProtection/>
  <printOptions/>
  <pageMargins left="0.2" right="0.2" top="1.22916666666667" bottom="0.729166666666667" header="0.3" footer="0.0104166666666667"/>
  <pageSetup horizontalDpi="600" verticalDpi="600" orientation="portrait" paperSize="9" scale="99" r:id="rId1"/>
  <headerFooter>
    <oddFooter>&amp;L&amp;"-,Bold"Samitee Manager                                              Upzila Codinator                                                                      &amp;C&amp;"-,Bold"RDO                                                         UNO 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27.28125" style="0" bestFit="1" customWidth="1"/>
    <col min="3" max="3" width="13.57421875" style="0" bestFit="1" customWidth="1"/>
  </cols>
  <sheetData>
    <row r="1" spans="1:3" ht="15">
      <c r="A1" t="s">
        <v>17</v>
      </c>
      <c r="B1" t="s">
        <v>18</v>
      </c>
      <c r="C1" t="s">
        <v>19</v>
      </c>
    </row>
    <row r="2" spans="1:3" ht="15">
      <c r="A2">
        <v>1</v>
      </c>
      <c r="B2">
        <f>'master roll'!C2</f>
        <v>76397303</v>
      </c>
      <c r="C2" s="5">
        <f>INT('master roll'!C5+'master roll'!C7-'master roll'!E4)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D2" sqref="D2"/>
    </sheetView>
  </sheetViews>
  <sheetFormatPr defaultColWidth="9.140625" defaultRowHeight="15"/>
  <cols>
    <col min="2" max="2" width="13.421875" style="0" bestFit="1" customWidth="1"/>
    <col min="3" max="3" width="13.7109375" style="0" bestFit="1" customWidth="1"/>
    <col min="4" max="4" width="15.57421875" style="0" bestFit="1" customWidth="1"/>
  </cols>
  <sheetData>
    <row r="1" spans="1:4" ht="15">
      <c r="A1" t="s">
        <v>17</v>
      </c>
      <c r="B1" t="s">
        <v>14</v>
      </c>
      <c r="C1" t="s">
        <v>0</v>
      </c>
      <c r="D1" t="s">
        <v>20</v>
      </c>
    </row>
    <row r="2" spans="1:4" ht="15">
      <c r="A2">
        <v>1</v>
      </c>
      <c r="B2">
        <f>'master roll'!C2</f>
        <v>76397303</v>
      </c>
      <c r="C2" t="str">
        <f>B2&amp;"00"&amp;1</f>
        <v>76397303001</v>
      </c>
      <c r="D2" s="5">
        <f>'master roll'!D11+'master roll'!F11</f>
        <v>0</v>
      </c>
    </row>
    <row r="3" spans="1:4" ht="15">
      <c r="A3">
        <v>2</v>
      </c>
      <c r="B3">
        <f>B2</f>
        <v>76397303</v>
      </c>
      <c r="C3">
        <f>C2+1</f>
        <v>76397303002</v>
      </c>
      <c r="D3" s="5">
        <f>'master roll'!D12+'master roll'!F12</f>
        <v>0</v>
      </c>
    </row>
    <row r="4" spans="1:4" ht="15">
      <c r="A4">
        <v>3</v>
      </c>
      <c r="B4">
        <f>B3</f>
        <v>76397303</v>
      </c>
      <c r="C4">
        <f aca="true" t="shared" si="0" ref="C4:C61">C3+1</f>
        <v>76397303003</v>
      </c>
      <c r="D4" s="5">
        <f>'master roll'!D13+'master roll'!F13</f>
        <v>0</v>
      </c>
    </row>
    <row r="5" spans="1:4" ht="15">
      <c r="A5">
        <v>4</v>
      </c>
      <c r="B5">
        <f aca="true" t="shared" si="1" ref="B5:B61">B4</f>
        <v>76397303</v>
      </c>
      <c r="C5">
        <f t="shared" si="0"/>
        <v>76397303004</v>
      </c>
      <c r="D5" s="5">
        <f>'master roll'!D14+'master roll'!F14</f>
        <v>0</v>
      </c>
    </row>
    <row r="6" spans="1:4" ht="15">
      <c r="A6">
        <v>5</v>
      </c>
      <c r="B6">
        <f t="shared" si="1"/>
        <v>76397303</v>
      </c>
      <c r="C6">
        <f t="shared" si="0"/>
        <v>76397303005</v>
      </c>
      <c r="D6" s="5">
        <f>'master roll'!D15+'master roll'!F15</f>
        <v>0</v>
      </c>
    </row>
    <row r="7" spans="1:4" ht="15">
      <c r="A7">
        <v>6</v>
      </c>
      <c r="B7">
        <f t="shared" si="1"/>
        <v>76397303</v>
      </c>
      <c r="C7">
        <f t="shared" si="0"/>
        <v>76397303006</v>
      </c>
      <c r="D7" s="5">
        <f>'master roll'!D16+'master roll'!F16</f>
        <v>0</v>
      </c>
    </row>
    <row r="8" spans="1:4" ht="15">
      <c r="A8">
        <v>7</v>
      </c>
      <c r="B8">
        <f t="shared" si="1"/>
        <v>76397303</v>
      </c>
      <c r="C8">
        <f t="shared" si="0"/>
        <v>76397303007</v>
      </c>
      <c r="D8" s="5">
        <f>'master roll'!D17+'master roll'!F17</f>
        <v>0</v>
      </c>
    </row>
    <row r="9" spans="1:4" ht="15">
      <c r="A9">
        <v>8</v>
      </c>
      <c r="B9">
        <f t="shared" si="1"/>
        <v>76397303</v>
      </c>
      <c r="C9">
        <f t="shared" si="0"/>
        <v>76397303008</v>
      </c>
      <c r="D9" s="5">
        <f>'master roll'!D18+'master roll'!F18</f>
        <v>0</v>
      </c>
    </row>
    <row r="10" spans="1:4" ht="15">
      <c r="A10">
        <v>9</v>
      </c>
      <c r="B10">
        <f t="shared" si="1"/>
        <v>76397303</v>
      </c>
      <c r="C10">
        <f t="shared" si="0"/>
        <v>76397303009</v>
      </c>
      <c r="D10" s="5">
        <f>'master roll'!D19+'master roll'!F19</f>
        <v>0</v>
      </c>
    </row>
    <row r="11" spans="1:4" ht="15">
      <c r="A11">
        <v>10</v>
      </c>
      <c r="B11">
        <f t="shared" si="1"/>
        <v>76397303</v>
      </c>
      <c r="C11">
        <f t="shared" si="0"/>
        <v>76397303010</v>
      </c>
      <c r="D11" s="5">
        <f>'master roll'!D20+'master roll'!F20</f>
        <v>0</v>
      </c>
    </row>
    <row r="12" spans="1:4" ht="15">
      <c r="A12">
        <v>11</v>
      </c>
      <c r="B12">
        <f t="shared" si="1"/>
        <v>76397303</v>
      </c>
      <c r="C12">
        <f t="shared" si="0"/>
        <v>76397303011</v>
      </c>
      <c r="D12" s="5">
        <f>'master roll'!D21+'master roll'!F21</f>
        <v>0</v>
      </c>
    </row>
    <row r="13" spans="1:4" ht="15">
      <c r="A13">
        <v>12</v>
      </c>
      <c r="B13">
        <f t="shared" si="1"/>
        <v>76397303</v>
      </c>
      <c r="C13">
        <f t="shared" si="0"/>
        <v>76397303012</v>
      </c>
      <c r="D13" s="5">
        <f>'master roll'!D22+'master roll'!F22</f>
        <v>0</v>
      </c>
    </row>
    <row r="14" spans="1:4" ht="15">
      <c r="A14">
        <v>13</v>
      </c>
      <c r="B14">
        <f t="shared" si="1"/>
        <v>76397303</v>
      </c>
      <c r="C14">
        <f t="shared" si="0"/>
        <v>76397303013</v>
      </c>
      <c r="D14" s="5">
        <f>'master roll'!D23+'master roll'!F23</f>
        <v>0</v>
      </c>
    </row>
    <row r="15" spans="1:4" ht="15">
      <c r="A15">
        <v>14</v>
      </c>
      <c r="B15">
        <f t="shared" si="1"/>
        <v>76397303</v>
      </c>
      <c r="C15">
        <f t="shared" si="0"/>
        <v>76397303014</v>
      </c>
      <c r="D15" s="5">
        <f>'master roll'!D24+'master roll'!F24</f>
        <v>0</v>
      </c>
    </row>
    <row r="16" spans="1:4" ht="15">
      <c r="A16">
        <v>15</v>
      </c>
      <c r="B16">
        <f t="shared" si="1"/>
        <v>76397303</v>
      </c>
      <c r="C16">
        <f t="shared" si="0"/>
        <v>76397303015</v>
      </c>
      <c r="D16" s="5">
        <f>'master roll'!D25+'master roll'!F25</f>
        <v>0</v>
      </c>
    </row>
    <row r="17" spans="1:4" ht="15">
      <c r="A17">
        <v>16</v>
      </c>
      <c r="B17">
        <f t="shared" si="1"/>
        <v>76397303</v>
      </c>
      <c r="C17">
        <f t="shared" si="0"/>
        <v>76397303016</v>
      </c>
      <c r="D17" s="5">
        <f>'master roll'!D26+'master roll'!F26</f>
        <v>0</v>
      </c>
    </row>
    <row r="18" spans="1:4" ht="15">
      <c r="A18">
        <v>17</v>
      </c>
      <c r="B18">
        <f t="shared" si="1"/>
        <v>76397303</v>
      </c>
      <c r="C18">
        <f t="shared" si="0"/>
        <v>76397303017</v>
      </c>
      <c r="D18" s="5">
        <f>'master roll'!D27+'master roll'!F27</f>
        <v>0</v>
      </c>
    </row>
    <row r="19" spans="1:4" ht="15">
      <c r="A19">
        <v>18</v>
      </c>
      <c r="B19">
        <f t="shared" si="1"/>
        <v>76397303</v>
      </c>
      <c r="C19">
        <f t="shared" si="0"/>
        <v>76397303018</v>
      </c>
      <c r="D19" s="5">
        <f>'master roll'!D28+'master roll'!F28</f>
        <v>0</v>
      </c>
    </row>
    <row r="20" spans="1:4" ht="15">
      <c r="A20">
        <v>19</v>
      </c>
      <c r="B20">
        <f t="shared" si="1"/>
        <v>76397303</v>
      </c>
      <c r="C20">
        <f t="shared" si="0"/>
        <v>76397303019</v>
      </c>
      <c r="D20" s="5">
        <f>'master roll'!D29+'master roll'!F29</f>
        <v>0</v>
      </c>
    </row>
    <row r="21" spans="1:4" ht="15">
      <c r="A21">
        <v>20</v>
      </c>
      <c r="B21">
        <f t="shared" si="1"/>
        <v>76397303</v>
      </c>
      <c r="C21">
        <f t="shared" si="0"/>
        <v>76397303020</v>
      </c>
      <c r="D21" s="5">
        <f>'master roll'!D30+'master roll'!F30</f>
        <v>0</v>
      </c>
    </row>
    <row r="22" spans="1:4" ht="15">
      <c r="A22">
        <v>21</v>
      </c>
      <c r="B22">
        <f t="shared" si="1"/>
        <v>76397303</v>
      </c>
      <c r="C22">
        <f t="shared" si="0"/>
        <v>76397303021</v>
      </c>
      <c r="D22" s="5">
        <f>'master roll'!D31+'master roll'!F31</f>
        <v>0</v>
      </c>
    </row>
    <row r="23" spans="1:4" ht="15">
      <c r="A23">
        <v>22</v>
      </c>
      <c r="B23">
        <f t="shared" si="1"/>
        <v>76397303</v>
      </c>
      <c r="C23">
        <f t="shared" si="0"/>
        <v>76397303022</v>
      </c>
      <c r="D23" s="5">
        <f>'master roll'!D32+'master roll'!F32</f>
        <v>0</v>
      </c>
    </row>
    <row r="24" spans="1:4" ht="15">
      <c r="A24">
        <v>23</v>
      </c>
      <c r="B24">
        <f t="shared" si="1"/>
        <v>76397303</v>
      </c>
      <c r="C24">
        <f t="shared" si="0"/>
        <v>76397303023</v>
      </c>
      <c r="D24" s="5">
        <f>'master roll'!D33+'master roll'!F33</f>
        <v>0</v>
      </c>
    </row>
    <row r="25" spans="1:4" ht="15">
      <c r="A25">
        <v>24</v>
      </c>
      <c r="B25">
        <f t="shared" si="1"/>
        <v>76397303</v>
      </c>
      <c r="C25">
        <f t="shared" si="0"/>
        <v>76397303024</v>
      </c>
      <c r="D25" s="5">
        <f>'master roll'!D34+'master roll'!F34</f>
        <v>0</v>
      </c>
    </row>
    <row r="26" spans="1:4" ht="15">
      <c r="A26">
        <v>25</v>
      </c>
      <c r="B26">
        <f t="shared" si="1"/>
        <v>76397303</v>
      </c>
      <c r="C26">
        <f t="shared" si="0"/>
        <v>76397303025</v>
      </c>
      <c r="D26" s="5">
        <f>'master roll'!D35+'master roll'!F35</f>
        <v>0</v>
      </c>
    </row>
    <row r="27" spans="1:4" ht="15">
      <c r="A27">
        <v>26</v>
      </c>
      <c r="B27">
        <f t="shared" si="1"/>
        <v>76397303</v>
      </c>
      <c r="C27">
        <f t="shared" si="0"/>
        <v>76397303026</v>
      </c>
      <c r="D27" s="5">
        <f>'master roll'!D36+'master roll'!F36</f>
        <v>0</v>
      </c>
    </row>
    <row r="28" spans="1:4" ht="15">
      <c r="A28">
        <v>27</v>
      </c>
      <c r="B28">
        <f t="shared" si="1"/>
        <v>76397303</v>
      </c>
      <c r="C28">
        <f t="shared" si="0"/>
        <v>76397303027</v>
      </c>
      <c r="D28" s="5">
        <f>'master roll'!D37+'master roll'!F37</f>
        <v>0</v>
      </c>
    </row>
    <row r="29" spans="1:4" ht="15">
      <c r="A29">
        <v>28</v>
      </c>
      <c r="B29">
        <f t="shared" si="1"/>
        <v>76397303</v>
      </c>
      <c r="C29">
        <f t="shared" si="0"/>
        <v>76397303028</v>
      </c>
      <c r="D29" s="5">
        <f>'master roll'!D38+'master roll'!F38</f>
        <v>0</v>
      </c>
    </row>
    <row r="30" spans="1:4" ht="15">
      <c r="A30">
        <v>29</v>
      </c>
      <c r="B30">
        <f t="shared" si="1"/>
        <v>76397303</v>
      </c>
      <c r="C30">
        <f t="shared" si="0"/>
        <v>76397303029</v>
      </c>
      <c r="D30" s="5">
        <f>'master roll'!D39+'master roll'!F39</f>
        <v>0</v>
      </c>
    </row>
    <row r="31" spans="1:4" ht="15">
      <c r="A31">
        <v>30</v>
      </c>
      <c r="B31">
        <f t="shared" si="1"/>
        <v>76397303</v>
      </c>
      <c r="C31">
        <f t="shared" si="0"/>
        <v>76397303030</v>
      </c>
      <c r="D31" s="5">
        <f>'master roll'!D40+'master roll'!F40</f>
        <v>0</v>
      </c>
    </row>
    <row r="32" spans="1:4" ht="15">
      <c r="A32">
        <v>31</v>
      </c>
      <c r="B32">
        <f t="shared" si="1"/>
        <v>76397303</v>
      </c>
      <c r="C32">
        <f t="shared" si="0"/>
        <v>76397303031</v>
      </c>
      <c r="D32" s="5">
        <f>'master roll'!D41+'master roll'!F41</f>
        <v>0</v>
      </c>
    </row>
    <row r="33" spans="1:4" ht="15">
      <c r="A33">
        <v>32</v>
      </c>
      <c r="B33">
        <f t="shared" si="1"/>
        <v>76397303</v>
      </c>
      <c r="C33">
        <f t="shared" si="0"/>
        <v>76397303032</v>
      </c>
      <c r="D33" s="5">
        <f>'master roll'!D42+'master roll'!F42</f>
        <v>0</v>
      </c>
    </row>
    <row r="34" spans="1:4" ht="15">
      <c r="A34">
        <v>33</v>
      </c>
      <c r="B34">
        <f t="shared" si="1"/>
        <v>76397303</v>
      </c>
      <c r="C34">
        <f t="shared" si="0"/>
        <v>76397303033</v>
      </c>
      <c r="D34" s="5">
        <f>'master roll'!D43+'master roll'!F43</f>
        <v>0</v>
      </c>
    </row>
    <row r="35" spans="1:4" ht="15">
      <c r="A35">
        <v>34</v>
      </c>
      <c r="B35">
        <f t="shared" si="1"/>
        <v>76397303</v>
      </c>
      <c r="C35">
        <f t="shared" si="0"/>
        <v>76397303034</v>
      </c>
      <c r="D35" s="5">
        <f>'master roll'!D44+'master roll'!F44</f>
        <v>0</v>
      </c>
    </row>
    <row r="36" spans="1:4" ht="15">
      <c r="A36">
        <v>35</v>
      </c>
      <c r="B36">
        <f t="shared" si="1"/>
        <v>76397303</v>
      </c>
      <c r="C36">
        <f t="shared" si="0"/>
        <v>76397303035</v>
      </c>
      <c r="D36" s="5">
        <f>'master roll'!D45+'master roll'!F45</f>
        <v>0</v>
      </c>
    </row>
    <row r="37" spans="1:4" ht="15">
      <c r="A37">
        <v>36</v>
      </c>
      <c r="B37">
        <f t="shared" si="1"/>
        <v>76397303</v>
      </c>
      <c r="C37">
        <f t="shared" si="0"/>
        <v>76397303036</v>
      </c>
      <c r="D37" s="5">
        <f>'master roll'!D46+'master roll'!F46</f>
        <v>0</v>
      </c>
    </row>
    <row r="38" spans="1:4" ht="15">
      <c r="A38">
        <v>37</v>
      </c>
      <c r="B38">
        <f t="shared" si="1"/>
        <v>76397303</v>
      </c>
      <c r="C38">
        <f t="shared" si="0"/>
        <v>76397303037</v>
      </c>
      <c r="D38" s="5">
        <f>'master roll'!D47+'master roll'!F47</f>
        <v>0</v>
      </c>
    </row>
    <row r="39" spans="1:4" ht="15">
      <c r="A39">
        <v>38</v>
      </c>
      <c r="B39">
        <f t="shared" si="1"/>
        <v>76397303</v>
      </c>
      <c r="C39">
        <f t="shared" si="0"/>
        <v>76397303038</v>
      </c>
      <c r="D39" s="5">
        <f>'master roll'!D48+'master roll'!F48</f>
        <v>0</v>
      </c>
    </row>
    <row r="40" spans="1:4" ht="15">
      <c r="A40">
        <v>39</v>
      </c>
      <c r="B40">
        <f t="shared" si="1"/>
        <v>76397303</v>
      </c>
      <c r="C40">
        <f t="shared" si="0"/>
        <v>76397303039</v>
      </c>
      <c r="D40" s="5">
        <f>'master roll'!D49+'master roll'!F49</f>
        <v>0</v>
      </c>
    </row>
    <row r="41" spans="1:4" ht="15">
      <c r="A41">
        <v>40</v>
      </c>
      <c r="B41">
        <f t="shared" si="1"/>
        <v>76397303</v>
      </c>
      <c r="C41">
        <f t="shared" si="0"/>
        <v>76397303040</v>
      </c>
      <c r="D41" s="5">
        <f>'master roll'!D50+'master roll'!F50</f>
        <v>0</v>
      </c>
    </row>
    <row r="42" spans="1:4" ht="15">
      <c r="A42">
        <v>41</v>
      </c>
      <c r="B42">
        <f t="shared" si="1"/>
        <v>76397303</v>
      </c>
      <c r="C42">
        <f t="shared" si="0"/>
        <v>76397303041</v>
      </c>
      <c r="D42" s="5">
        <f>'master roll'!D51+'master roll'!F51</f>
        <v>0</v>
      </c>
    </row>
    <row r="43" spans="1:4" ht="15">
      <c r="A43">
        <v>42</v>
      </c>
      <c r="B43">
        <f t="shared" si="1"/>
        <v>76397303</v>
      </c>
      <c r="C43">
        <f t="shared" si="0"/>
        <v>76397303042</v>
      </c>
      <c r="D43" s="5">
        <f>'master roll'!D52+'master roll'!F52</f>
        <v>0</v>
      </c>
    </row>
    <row r="44" spans="1:4" ht="15">
      <c r="A44">
        <v>43</v>
      </c>
      <c r="B44">
        <f t="shared" si="1"/>
        <v>76397303</v>
      </c>
      <c r="C44">
        <f t="shared" si="0"/>
        <v>76397303043</v>
      </c>
      <c r="D44" s="5">
        <f>'master roll'!D53+'master roll'!F53</f>
        <v>0</v>
      </c>
    </row>
    <row r="45" spans="1:4" ht="15">
      <c r="A45">
        <v>44</v>
      </c>
      <c r="B45">
        <f t="shared" si="1"/>
        <v>76397303</v>
      </c>
      <c r="C45">
        <f t="shared" si="0"/>
        <v>76397303044</v>
      </c>
      <c r="D45" s="5">
        <f>'master roll'!D54+'master roll'!F54</f>
        <v>0</v>
      </c>
    </row>
    <row r="46" spans="1:4" ht="15">
      <c r="A46">
        <v>45</v>
      </c>
      <c r="B46">
        <f t="shared" si="1"/>
        <v>76397303</v>
      </c>
      <c r="C46">
        <f t="shared" si="0"/>
        <v>76397303045</v>
      </c>
      <c r="D46" s="5">
        <f>'master roll'!D55+'master roll'!F55</f>
        <v>0</v>
      </c>
    </row>
    <row r="47" spans="1:4" ht="15">
      <c r="A47">
        <v>46</v>
      </c>
      <c r="B47">
        <f t="shared" si="1"/>
        <v>76397303</v>
      </c>
      <c r="C47">
        <f t="shared" si="0"/>
        <v>76397303046</v>
      </c>
      <c r="D47" s="5">
        <f>'master roll'!D56+'master roll'!F56</f>
        <v>0</v>
      </c>
    </row>
    <row r="48" spans="1:4" ht="15">
      <c r="A48">
        <v>47</v>
      </c>
      <c r="B48">
        <f t="shared" si="1"/>
        <v>76397303</v>
      </c>
      <c r="C48">
        <f t="shared" si="0"/>
        <v>76397303047</v>
      </c>
      <c r="D48" s="5">
        <f>'master roll'!D57+'master roll'!F57</f>
        <v>0</v>
      </c>
    </row>
    <row r="49" spans="1:4" ht="15">
      <c r="A49">
        <v>48</v>
      </c>
      <c r="B49">
        <f t="shared" si="1"/>
        <v>76397303</v>
      </c>
      <c r="C49">
        <f t="shared" si="0"/>
        <v>76397303048</v>
      </c>
      <c r="D49" s="5">
        <f>'master roll'!D58+'master roll'!F58</f>
        <v>0</v>
      </c>
    </row>
    <row r="50" spans="1:4" ht="15">
      <c r="A50">
        <v>49</v>
      </c>
      <c r="B50">
        <f t="shared" si="1"/>
        <v>76397303</v>
      </c>
      <c r="C50">
        <f t="shared" si="0"/>
        <v>76397303049</v>
      </c>
      <c r="D50" s="5">
        <f>'master roll'!D59+'master roll'!F59</f>
        <v>0</v>
      </c>
    </row>
    <row r="51" spans="1:4" ht="15">
      <c r="A51">
        <v>50</v>
      </c>
      <c r="B51">
        <f t="shared" si="1"/>
        <v>76397303</v>
      </c>
      <c r="C51">
        <f t="shared" si="0"/>
        <v>76397303050</v>
      </c>
      <c r="D51" s="5">
        <f>'master roll'!D60+'master roll'!F60</f>
        <v>0</v>
      </c>
    </row>
    <row r="52" spans="1:4" ht="15">
      <c r="A52">
        <v>51</v>
      </c>
      <c r="B52">
        <f t="shared" si="1"/>
        <v>76397303</v>
      </c>
      <c r="C52">
        <f t="shared" si="0"/>
        <v>76397303051</v>
      </c>
      <c r="D52" s="5">
        <f>'master roll'!D61+'master roll'!F61</f>
        <v>0</v>
      </c>
    </row>
    <row r="53" spans="1:4" ht="15">
      <c r="A53">
        <v>52</v>
      </c>
      <c r="B53">
        <f t="shared" si="1"/>
        <v>76397303</v>
      </c>
      <c r="C53">
        <f t="shared" si="0"/>
        <v>76397303052</v>
      </c>
      <c r="D53" s="5">
        <f>'master roll'!D62+'master roll'!F62</f>
        <v>0</v>
      </c>
    </row>
    <row r="54" spans="1:4" ht="15">
      <c r="A54">
        <v>53</v>
      </c>
      <c r="B54">
        <f t="shared" si="1"/>
        <v>76397303</v>
      </c>
      <c r="C54">
        <f t="shared" si="0"/>
        <v>76397303053</v>
      </c>
      <c r="D54" s="5">
        <f>'master roll'!D63+'master roll'!F63</f>
        <v>0</v>
      </c>
    </row>
    <row r="55" spans="1:4" ht="15">
      <c r="A55">
        <v>54</v>
      </c>
      <c r="B55">
        <f t="shared" si="1"/>
        <v>76397303</v>
      </c>
      <c r="C55">
        <f t="shared" si="0"/>
        <v>76397303054</v>
      </c>
      <c r="D55" s="5">
        <f>'master roll'!D64+'master roll'!F64</f>
        <v>0</v>
      </c>
    </row>
    <row r="56" spans="1:4" ht="15">
      <c r="A56">
        <v>55</v>
      </c>
      <c r="B56">
        <f t="shared" si="1"/>
        <v>76397303</v>
      </c>
      <c r="C56">
        <f t="shared" si="0"/>
        <v>76397303055</v>
      </c>
      <c r="D56" s="5">
        <f>'master roll'!D65+'master roll'!F65</f>
        <v>0</v>
      </c>
    </row>
    <row r="57" spans="1:4" ht="15">
      <c r="A57">
        <v>56</v>
      </c>
      <c r="B57">
        <f t="shared" si="1"/>
        <v>76397303</v>
      </c>
      <c r="C57">
        <f t="shared" si="0"/>
        <v>76397303056</v>
      </c>
      <c r="D57" s="5">
        <f>'master roll'!D66+'master roll'!F66</f>
        <v>0</v>
      </c>
    </row>
    <row r="58" spans="1:4" ht="15">
      <c r="A58">
        <v>57</v>
      </c>
      <c r="B58">
        <f t="shared" si="1"/>
        <v>76397303</v>
      </c>
      <c r="C58">
        <f t="shared" si="0"/>
        <v>76397303057</v>
      </c>
      <c r="D58" s="5">
        <f>'master roll'!D67+'master roll'!F67</f>
        <v>0</v>
      </c>
    </row>
    <row r="59" spans="1:4" ht="15">
      <c r="A59">
        <v>58</v>
      </c>
      <c r="B59">
        <f t="shared" si="1"/>
        <v>76397303</v>
      </c>
      <c r="C59">
        <f t="shared" si="0"/>
        <v>76397303058</v>
      </c>
      <c r="D59" s="5">
        <f>'master roll'!D68+'master roll'!F68</f>
        <v>0</v>
      </c>
    </row>
    <row r="60" spans="1:4" ht="15">
      <c r="A60">
        <v>59</v>
      </c>
      <c r="B60">
        <f t="shared" si="1"/>
        <v>76397303</v>
      </c>
      <c r="C60">
        <f t="shared" si="0"/>
        <v>76397303059</v>
      </c>
      <c r="D60" s="5">
        <f>'master roll'!D69+'master roll'!F69</f>
        <v>0</v>
      </c>
    </row>
    <row r="61" spans="1:4" ht="15">
      <c r="A61">
        <v>60</v>
      </c>
      <c r="B61">
        <f t="shared" si="1"/>
        <v>76397303</v>
      </c>
      <c r="C61">
        <f t="shared" si="0"/>
        <v>76397303060</v>
      </c>
      <c r="D61" s="5">
        <f>'master roll'!D70+'master roll'!F70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C2" sqref="C2:C61"/>
    </sheetView>
  </sheetViews>
  <sheetFormatPr defaultColWidth="9.140625" defaultRowHeight="15"/>
  <cols>
    <col min="2" max="2" width="27.28125" style="0" bestFit="1" customWidth="1"/>
    <col min="3" max="3" width="23.140625" style="0" bestFit="1" customWidth="1"/>
  </cols>
  <sheetData>
    <row r="1" spans="1:3" ht="15">
      <c r="A1" t="s">
        <v>17</v>
      </c>
      <c r="B1" t="s">
        <v>18</v>
      </c>
      <c r="C1" t="s">
        <v>21</v>
      </c>
    </row>
    <row r="2" spans="1:3" ht="15">
      <c r="A2">
        <v>1</v>
      </c>
      <c r="B2" t="str">
        <f>'Member Deposit'!C2</f>
        <v>76397303001</v>
      </c>
      <c r="C2" s="5">
        <f>'master roll'!E11</f>
        <v>2400</v>
      </c>
    </row>
    <row r="3" spans="1:3" ht="15">
      <c r="A3">
        <v>2</v>
      </c>
      <c r="B3">
        <f>'Member Deposit'!C3</f>
        <v>76397303002</v>
      </c>
      <c r="C3" s="5">
        <f>'master roll'!E12</f>
        <v>2400</v>
      </c>
    </row>
    <row r="4" spans="1:3" ht="15">
      <c r="A4">
        <v>3</v>
      </c>
      <c r="B4">
        <f>'Member Deposit'!C4</f>
        <v>76397303003</v>
      </c>
      <c r="C4" s="5">
        <f>'master roll'!E13</f>
        <v>2400</v>
      </c>
    </row>
    <row r="5" spans="1:3" ht="15">
      <c r="A5">
        <v>4</v>
      </c>
      <c r="B5">
        <f>'Member Deposit'!C5</f>
        <v>76397303004</v>
      </c>
      <c r="C5" s="5">
        <f>'master roll'!E14</f>
        <v>2400</v>
      </c>
    </row>
    <row r="6" spans="1:3" ht="15">
      <c r="A6">
        <v>5</v>
      </c>
      <c r="B6">
        <f>'Member Deposit'!C6</f>
        <v>76397303005</v>
      </c>
      <c r="C6" s="5">
        <f>'master roll'!E15</f>
        <v>2400</v>
      </c>
    </row>
    <row r="7" spans="1:3" ht="15">
      <c r="A7">
        <v>6</v>
      </c>
      <c r="B7">
        <f>'Member Deposit'!C7</f>
        <v>76397303006</v>
      </c>
      <c r="C7" s="5">
        <f>'master roll'!E16</f>
        <v>2400</v>
      </c>
    </row>
    <row r="8" spans="1:3" ht="15">
      <c r="A8">
        <v>7</v>
      </c>
      <c r="B8">
        <f>'Member Deposit'!C8</f>
        <v>76397303007</v>
      </c>
      <c r="C8" s="5">
        <f>'master roll'!E17</f>
        <v>2400</v>
      </c>
    </row>
    <row r="9" spans="1:3" ht="15">
      <c r="A9">
        <v>8</v>
      </c>
      <c r="B9">
        <f>'Member Deposit'!C9</f>
        <v>76397303008</v>
      </c>
      <c r="C9" s="5">
        <f>'master roll'!E18</f>
        <v>2400</v>
      </c>
    </row>
    <row r="10" spans="1:3" ht="15">
      <c r="A10">
        <v>9</v>
      </c>
      <c r="B10">
        <f>'Member Deposit'!C10</f>
        <v>76397303009</v>
      </c>
      <c r="C10" s="5">
        <f>'master roll'!E19</f>
        <v>2400</v>
      </c>
    </row>
    <row r="11" spans="1:3" ht="15">
      <c r="A11">
        <v>10</v>
      </c>
      <c r="B11">
        <f>'Member Deposit'!C11</f>
        <v>76397303010</v>
      </c>
      <c r="C11" s="5">
        <f>'master roll'!E20</f>
        <v>2400</v>
      </c>
    </row>
    <row r="12" spans="1:3" ht="15">
      <c r="A12">
        <v>11</v>
      </c>
      <c r="B12">
        <f>'Member Deposit'!C12</f>
        <v>76397303011</v>
      </c>
      <c r="C12" s="5">
        <f>'master roll'!E21</f>
        <v>2400</v>
      </c>
    </row>
    <row r="13" spans="1:3" ht="15">
      <c r="A13">
        <v>12</v>
      </c>
      <c r="B13">
        <f>'Member Deposit'!C13</f>
        <v>76397303012</v>
      </c>
      <c r="C13" s="5">
        <f>'master roll'!E22</f>
        <v>2400</v>
      </c>
    </row>
    <row r="14" spans="1:3" ht="15">
      <c r="A14">
        <v>13</v>
      </c>
      <c r="B14">
        <f>'Member Deposit'!C14</f>
        <v>76397303013</v>
      </c>
      <c r="C14" s="5">
        <f>'master roll'!E23</f>
        <v>2400</v>
      </c>
    </row>
    <row r="15" spans="1:3" ht="15">
      <c r="A15">
        <v>14</v>
      </c>
      <c r="B15">
        <f>'Member Deposit'!C15</f>
        <v>76397303014</v>
      </c>
      <c r="C15" s="5">
        <f>'master roll'!E24</f>
        <v>2400</v>
      </c>
    </row>
    <row r="16" spans="1:3" ht="15">
      <c r="A16">
        <v>15</v>
      </c>
      <c r="B16">
        <f>'Member Deposit'!C16</f>
        <v>76397303015</v>
      </c>
      <c r="C16" s="5">
        <f>'master roll'!E25</f>
        <v>2400</v>
      </c>
    </row>
    <row r="17" spans="1:3" ht="15">
      <c r="A17">
        <v>16</v>
      </c>
      <c r="B17">
        <f>'Member Deposit'!C17</f>
        <v>76397303016</v>
      </c>
      <c r="C17" s="5">
        <f>'master roll'!E26</f>
        <v>2400</v>
      </c>
    </row>
    <row r="18" spans="1:3" ht="15">
      <c r="A18">
        <v>17</v>
      </c>
      <c r="B18">
        <f>'Member Deposit'!C18</f>
        <v>76397303017</v>
      </c>
      <c r="C18" s="5">
        <f>'master roll'!E27</f>
        <v>2400</v>
      </c>
    </row>
    <row r="19" spans="1:3" ht="15">
      <c r="A19">
        <v>18</v>
      </c>
      <c r="B19">
        <f>'Member Deposit'!C19</f>
        <v>76397303018</v>
      </c>
      <c r="C19" s="5">
        <f>'master roll'!E28</f>
        <v>2400</v>
      </c>
    </row>
    <row r="20" spans="1:3" ht="15">
      <c r="A20">
        <v>19</v>
      </c>
      <c r="B20">
        <f>'Member Deposit'!C20</f>
        <v>76397303019</v>
      </c>
      <c r="C20" s="5">
        <f>'master roll'!E29</f>
        <v>2400</v>
      </c>
    </row>
    <row r="21" spans="1:3" ht="15">
      <c r="A21">
        <v>20</v>
      </c>
      <c r="B21">
        <f>'Member Deposit'!C21</f>
        <v>76397303020</v>
      </c>
      <c r="C21" s="5">
        <f>'master roll'!E30</f>
        <v>2400</v>
      </c>
    </row>
    <row r="22" spans="1:3" ht="15">
      <c r="A22">
        <v>21</v>
      </c>
      <c r="B22">
        <f>'Member Deposit'!C22</f>
        <v>76397303021</v>
      </c>
      <c r="C22" s="5">
        <f>'master roll'!E31</f>
        <v>2400</v>
      </c>
    </row>
    <row r="23" spans="1:3" ht="15">
      <c r="A23">
        <v>22</v>
      </c>
      <c r="B23">
        <f>'Member Deposit'!C23</f>
        <v>76397303022</v>
      </c>
      <c r="C23" s="5">
        <f>'master roll'!E32</f>
        <v>2400</v>
      </c>
    </row>
    <row r="24" spans="1:3" ht="15">
      <c r="A24">
        <v>23</v>
      </c>
      <c r="B24">
        <f>'Member Deposit'!C24</f>
        <v>76397303023</v>
      </c>
      <c r="C24" s="5">
        <f>'master roll'!E33</f>
        <v>2400</v>
      </c>
    </row>
    <row r="25" spans="1:3" ht="15">
      <c r="A25">
        <v>24</v>
      </c>
      <c r="B25">
        <f>'Member Deposit'!C25</f>
        <v>76397303024</v>
      </c>
      <c r="C25" s="5">
        <f>'master roll'!E34</f>
        <v>2400</v>
      </c>
    </row>
    <row r="26" spans="1:3" ht="15">
      <c r="A26">
        <v>25</v>
      </c>
      <c r="B26">
        <f>'Member Deposit'!C26</f>
        <v>76397303025</v>
      </c>
      <c r="C26" s="5">
        <f>'master roll'!E35</f>
        <v>2400</v>
      </c>
    </row>
    <row r="27" spans="1:3" ht="15">
      <c r="A27">
        <v>26</v>
      </c>
      <c r="B27">
        <f>'Member Deposit'!C27</f>
        <v>76397303026</v>
      </c>
      <c r="C27" s="5">
        <f>'master roll'!E36</f>
        <v>2400</v>
      </c>
    </row>
    <row r="28" spans="1:3" ht="15">
      <c r="A28">
        <v>27</v>
      </c>
      <c r="B28">
        <f>'Member Deposit'!C28</f>
        <v>76397303027</v>
      </c>
      <c r="C28" s="5">
        <f>'master roll'!E37</f>
        <v>2400</v>
      </c>
    </row>
    <row r="29" spans="1:3" ht="15">
      <c r="A29">
        <v>28</v>
      </c>
      <c r="B29">
        <f>'Member Deposit'!C29</f>
        <v>76397303028</v>
      </c>
      <c r="C29" s="5">
        <f>'master roll'!E38</f>
        <v>2400</v>
      </c>
    </row>
    <row r="30" spans="1:3" ht="15">
      <c r="A30">
        <v>29</v>
      </c>
      <c r="B30">
        <f>'Member Deposit'!C30</f>
        <v>76397303029</v>
      </c>
      <c r="C30" s="5">
        <f>'master roll'!E39</f>
        <v>2400</v>
      </c>
    </row>
    <row r="31" spans="1:3" ht="15">
      <c r="A31">
        <v>30</v>
      </c>
      <c r="B31">
        <f>'Member Deposit'!C31</f>
        <v>76397303030</v>
      </c>
      <c r="C31" s="5">
        <f>'master roll'!E40</f>
        <v>2400</v>
      </c>
    </row>
    <row r="32" spans="1:3" ht="15">
      <c r="A32">
        <v>31</v>
      </c>
      <c r="B32">
        <f>'Member Deposit'!C32</f>
        <v>76397303031</v>
      </c>
      <c r="C32" s="5">
        <f>'master roll'!E41</f>
        <v>2400</v>
      </c>
    </row>
    <row r="33" spans="1:3" ht="15">
      <c r="A33">
        <v>32</v>
      </c>
      <c r="B33">
        <f>'Member Deposit'!C33</f>
        <v>76397303032</v>
      </c>
      <c r="C33" s="5">
        <f>'master roll'!E42</f>
        <v>2400</v>
      </c>
    </row>
    <row r="34" spans="1:3" ht="15">
      <c r="A34">
        <v>33</v>
      </c>
      <c r="B34">
        <f>'Member Deposit'!C34</f>
        <v>76397303033</v>
      </c>
      <c r="C34" s="5">
        <f>'master roll'!E43</f>
        <v>2400</v>
      </c>
    </row>
    <row r="35" spans="1:3" ht="15">
      <c r="A35">
        <v>34</v>
      </c>
      <c r="B35">
        <f>'Member Deposit'!C35</f>
        <v>76397303034</v>
      </c>
      <c r="C35" s="5">
        <f>'master roll'!E44</f>
        <v>2400</v>
      </c>
    </row>
    <row r="36" spans="1:3" ht="15">
      <c r="A36">
        <v>35</v>
      </c>
      <c r="B36">
        <f>'Member Deposit'!C36</f>
        <v>76397303035</v>
      </c>
      <c r="C36" s="5">
        <f>'master roll'!E45</f>
        <v>2400</v>
      </c>
    </row>
    <row r="37" spans="1:3" ht="15">
      <c r="A37">
        <v>36</v>
      </c>
      <c r="B37">
        <f>'Member Deposit'!C37</f>
        <v>76397303036</v>
      </c>
      <c r="C37" s="5">
        <f>'master roll'!E46</f>
        <v>2400</v>
      </c>
    </row>
    <row r="38" spans="1:3" ht="15">
      <c r="A38">
        <v>37</v>
      </c>
      <c r="B38">
        <f>'Member Deposit'!C38</f>
        <v>76397303037</v>
      </c>
      <c r="C38" s="5">
        <f>'master roll'!E47</f>
        <v>2400</v>
      </c>
    </row>
    <row r="39" spans="1:3" ht="15">
      <c r="A39">
        <v>38</v>
      </c>
      <c r="B39">
        <f>'Member Deposit'!C39</f>
        <v>76397303038</v>
      </c>
      <c r="C39" s="5">
        <f>'master roll'!E48</f>
        <v>2400</v>
      </c>
    </row>
    <row r="40" spans="1:3" ht="15">
      <c r="A40">
        <v>39</v>
      </c>
      <c r="B40">
        <f>'Member Deposit'!C40</f>
        <v>76397303039</v>
      </c>
      <c r="C40" s="5">
        <f>'master roll'!E49</f>
        <v>2400</v>
      </c>
    </row>
    <row r="41" spans="1:3" ht="15">
      <c r="A41">
        <v>40</v>
      </c>
      <c r="B41">
        <f>'Member Deposit'!C41</f>
        <v>76397303040</v>
      </c>
      <c r="C41" s="5">
        <f>'master roll'!E50</f>
        <v>2400</v>
      </c>
    </row>
    <row r="42" spans="1:3" ht="15">
      <c r="A42">
        <v>41</v>
      </c>
      <c r="B42">
        <f>'Member Deposit'!C42</f>
        <v>76397303041</v>
      </c>
      <c r="C42" s="5">
        <f>'master roll'!E51</f>
        <v>2400</v>
      </c>
    </row>
    <row r="43" spans="1:3" ht="15">
      <c r="A43">
        <v>42</v>
      </c>
      <c r="B43">
        <f>'Member Deposit'!C43</f>
        <v>76397303042</v>
      </c>
      <c r="C43" s="5">
        <f>'master roll'!E52</f>
        <v>2400</v>
      </c>
    </row>
    <row r="44" spans="1:3" ht="15">
      <c r="A44">
        <v>43</v>
      </c>
      <c r="B44">
        <f>'Member Deposit'!C44</f>
        <v>76397303043</v>
      </c>
      <c r="C44" s="5">
        <f>'master roll'!E53</f>
        <v>2400</v>
      </c>
    </row>
    <row r="45" spans="1:3" ht="15">
      <c r="A45">
        <v>44</v>
      </c>
      <c r="B45">
        <f>'Member Deposit'!C45</f>
        <v>76397303044</v>
      </c>
      <c r="C45" s="5">
        <f>'master roll'!E54</f>
        <v>2400</v>
      </c>
    </row>
    <row r="46" spans="1:3" ht="15">
      <c r="A46">
        <v>45</v>
      </c>
      <c r="B46">
        <f>'Member Deposit'!C46</f>
        <v>76397303045</v>
      </c>
      <c r="C46" s="5">
        <f>'master roll'!E55</f>
        <v>2400</v>
      </c>
    </row>
    <row r="47" spans="1:3" ht="15">
      <c r="A47">
        <v>46</v>
      </c>
      <c r="B47">
        <f>'Member Deposit'!C47</f>
        <v>76397303046</v>
      </c>
      <c r="C47" s="5">
        <f>'master roll'!E56</f>
        <v>2400</v>
      </c>
    </row>
    <row r="48" spans="1:3" ht="15">
      <c r="A48">
        <v>47</v>
      </c>
      <c r="B48">
        <f>'Member Deposit'!C48</f>
        <v>76397303047</v>
      </c>
      <c r="C48" s="5">
        <f>'master roll'!E57</f>
        <v>2400</v>
      </c>
    </row>
    <row r="49" spans="1:3" ht="15">
      <c r="A49">
        <v>48</v>
      </c>
      <c r="B49">
        <f>'Member Deposit'!C49</f>
        <v>76397303048</v>
      </c>
      <c r="C49" s="5">
        <f>'master roll'!E58</f>
        <v>2400</v>
      </c>
    </row>
    <row r="50" spans="1:3" ht="15">
      <c r="A50">
        <v>49</v>
      </c>
      <c r="B50">
        <f>'Member Deposit'!C50</f>
        <v>76397303049</v>
      </c>
      <c r="C50" s="5">
        <f>'master roll'!E59</f>
        <v>2400</v>
      </c>
    </row>
    <row r="51" spans="1:3" ht="15">
      <c r="A51">
        <v>50</v>
      </c>
      <c r="B51">
        <f>'Member Deposit'!C51</f>
        <v>76397303050</v>
      </c>
      <c r="C51" s="5">
        <f>'master roll'!E60</f>
        <v>2400</v>
      </c>
    </row>
    <row r="52" spans="1:3" ht="15">
      <c r="A52">
        <v>51</v>
      </c>
      <c r="B52">
        <f>'Member Deposit'!C52</f>
        <v>76397303051</v>
      </c>
      <c r="C52" s="5">
        <f>'master roll'!E61</f>
        <v>2400</v>
      </c>
    </row>
    <row r="53" spans="1:3" ht="15">
      <c r="A53">
        <v>52</v>
      </c>
      <c r="B53">
        <f>'Member Deposit'!C53</f>
        <v>76397303052</v>
      </c>
      <c r="C53" s="5">
        <f>'master roll'!E62</f>
        <v>2400</v>
      </c>
    </row>
    <row r="54" spans="1:3" ht="15">
      <c r="A54">
        <v>53</v>
      </c>
      <c r="B54">
        <f>'Member Deposit'!C54</f>
        <v>76397303053</v>
      </c>
      <c r="C54" s="5">
        <f>'master roll'!E63</f>
        <v>2400</v>
      </c>
    </row>
    <row r="55" spans="1:3" ht="15">
      <c r="A55">
        <v>54</v>
      </c>
      <c r="B55">
        <f>'Member Deposit'!C55</f>
        <v>76397303054</v>
      </c>
      <c r="C55" s="5">
        <f>'master roll'!E64</f>
        <v>2400</v>
      </c>
    </row>
    <row r="56" spans="1:3" ht="15">
      <c r="A56">
        <v>55</v>
      </c>
      <c r="B56">
        <f>'Member Deposit'!C56</f>
        <v>76397303055</v>
      </c>
      <c r="C56" s="5">
        <f>'master roll'!E65</f>
        <v>2400</v>
      </c>
    </row>
    <row r="57" spans="1:3" ht="15">
      <c r="A57">
        <v>56</v>
      </c>
      <c r="B57">
        <f>'Member Deposit'!C57</f>
        <v>76397303056</v>
      </c>
      <c r="C57" s="5">
        <f>'master roll'!E66</f>
        <v>2400</v>
      </c>
    </row>
    <row r="58" spans="1:3" ht="15">
      <c r="A58">
        <v>57</v>
      </c>
      <c r="B58">
        <f>'Member Deposit'!C58</f>
        <v>76397303057</v>
      </c>
      <c r="C58" s="5">
        <f>'master roll'!E67</f>
        <v>2400</v>
      </c>
    </row>
    <row r="59" spans="1:3" ht="15">
      <c r="A59">
        <v>58</v>
      </c>
      <c r="B59">
        <f>'Member Deposit'!C59</f>
        <v>76397303058</v>
      </c>
      <c r="C59" s="5">
        <f>'master roll'!E68</f>
        <v>2400</v>
      </c>
    </row>
    <row r="60" spans="1:3" ht="15">
      <c r="A60">
        <v>59</v>
      </c>
      <c r="B60">
        <f>'Member Deposit'!C60</f>
        <v>76397303059</v>
      </c>
      <c r="C60" s="5">
        <f>'master roll'!E69</f>
        <v>2400</v>
      </c>
    </row>
    <row r="61" spans="1:3" ht="15">
      <c r="A61">
        <v>60</v>
      </c>
      <c r="B61">
        <f>'Member Deposit'!C61</f>
        <v>76397303060</v>
      </c>
      <c r="C61" s="5">
        <f>'master roll'!E70</f>
        <v>2400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1" sqref="A1:O63"/>
    </sheetView>
  </sheetViews>
  <sheetFormatPr defaultColWidth="9.140625" defaultRowHeight="15"/>
  <cols>
    <col min="1" max="1" width="13.7109375" style="0" bestFit="1" customWidth="1"/>
    <col min="2" max="2" width="21.8515625" style="0" customWidth="1"/>
    <col min="3" max="3" width="9.140625" style="0" customWidth="1"/>
    <col min="4" max="4" width="5.421875" style="0" customWidth="1"/>
    <col min="5" max="5" width="19.421875" style="0" customWidth="1"/>
    <col min="7" max="7" width="10.140625" style="0" customWidth="1"/>
    <col min="8" max="8" width="10.57421875" style="5" bestFit="1" customWidth="1"/>
    <col min="12" max="12" width="9.140625" style="5" customWidth="1"/>
  </cols>
  <sheetData>
    <row r="1" spans="1:8" ht="15">
      <c r="A1" t="s">
        <v>14</v>
      </c>
      <c r="B1" t="s">
        <v>22</v>
      </c>
      <c r="C1" t="s">
        <v>23</v>
      </c>
      <c r="D1" t="s">
        <v>24</v>
      </c>
      <c r="E1" t="s">
        <v>25</v>
      </c>
      <c r="F1" t="s">
        <v>26</v>
      </c>
      <c r="G1" t="s">
        <v>27</v>
      </c>
      <c r="H1" s="5" t="s">
        <v>28</v>
      </c>
    </row>
    <row r="2" spans="1:6" ht="15">
      <c r="A2">
        <f>'master roll'!C2</f>
        <v>76397303</v>
      </c>
      <c r="E2">
        <f>SUM(H:H)</f>
        <v>0</v>
      </c>
      <c r="F2">
        <f>SUM(M:M)</f>
        <v>0</v>
      </c>
    </row>
    <row r="3" spans="1:15" ht="1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s="5" t="s">
        <v>7</v>
      </c>
      <c r="I3" t="s">
        <v>8</v>
      </c>
      <c r="J3" t="s">
        <v>9</v>
      </c>
      <c r="K3" t="s">
        <v>10</v>
      </c>
      <c r="L3" s="5" t="s">
        <v>11</v>
      </c>
      <c r="M3" t="s">
        <v>12</v>
      </c>
      <c r="N3" t="s">
        <v>29</v>
      </c>
      <c r="O3" t="s">
        <v>30</v>
      </c>
    </row>
    <row r="4" spans="1:15" ht="15">
      <c r="A4" s="4">
        <f>'master roll'!B11</f>
        <v>76397303001</v>
      </c>
      <c r="B4" t="str">
        <f>'master roll'!C11</f>
        <v>Mst. Oheda Begum</v>
      </c>
      <c r="G4" s="10">
        <f>IF('master roll'!H11&lt;&gt;"",DATE(RIGHT('master roll'!H11,2),MID('master roll'!H11,4,2),LEFT('master roll'!H11,2)),"")</f>
      </c>
      <c r="H4" s="5">
        <f>IF(G4&lt;&gt;"",'master roll'!I11,"")</f>
      </c>
      <c r="I4">
        <f>IF(G4&lt;&gt;"",12,"")</f>
      </c>
      <c r="J4">
        <f>IF(G4&lt;&gt;"",12,"")</f>
      </c>
      <c r="K4">
        <f>IF(G4&lt;&gt;"","M","")</f>
      </c>
      <c r="L4" s="5">
        <f>IF(G4&lt;&gt;"",900,"")</f>
      </c>
      <c r="M4">
        <f>IF(G4&lt;&gt;"",'master roll'!N11,"")</f>
      </c>
      <c r="O4">
        <f>IF(H4&lt;&gt;"",99,"")</f>
      </c>
    </row>
    <row r="5" spans="1:15" ht="15">
      <c r="A5" s="4">
        <f>'master roll'!B12</f>
        <v>76397303002</v>
      </c>
      <c r="B5" t="str">
        <f>'master roll'!C12</f>
        <v>Mst. Molina Khatun</v>
      </c>
      <c r="G5" s="10">
        <f>IF('master roll'!H12&lt;&gt;"",DATE(RIGHT('master roll'!H12,2),MID('master roll'!H12,4,2),LEFT('master roll'!H12,2)),"")</f>
      </c>
      <c r="H5" s="5">
        <f>IF(G5&lt;&gt;"",'master roll'!I12,"")</f>
      </c>
      <c r="I5">
        <f aca="true" t="shared" si="0" ref="I5:I63">IF(G5&lt;&gt;"",12,"")</f>
      </c>
      <c r="J5">
        <f aca="true" t="shared" si="1" ref="J5:J63">IF(G5&lt;&gt;"",12,"")</f>
      </c>
      <c r="K5">
        <f aca="true" t="shared" si="2" ref="K5:K63">IF(G5&lt;&gt;"","M","")</f>
      </c>
      <c r="L5" s="5">
        <f aca="true" t="shared" si="3" ref="L5:L63">IF(G5&lt;&gt;"",900,"")</f>
      </c>
      <c r="M5">
        <f>IF(G5&lt;&gt;"",'master roll'!N12,"")</f>
      </c>
      <c r="O5">
        <f aca="true" t="shared" si="4" ref="O5:O66">IF(H5&lt;&gt;"",99,"")</f>
      </c>
    </row>
    <row r="6" spans="1:15" ht="15">
      <c r="A6" s="4">
        <f>'master roll'!B13</f>
        <v>76397303003</v>
      </c>
      <c r="B6" t="str">
        <f>'master roll'!C13</f>
        <v>Mst. Shema Khatun</v>
      </c>
      <c r="G6" s="10">
        <f>IF('master roll'!H13&lt;&gt;"",DATE(RIGHT('master roll'!H13,2),MID('master roll'!H13,4,2),LEFT('master roll'!H13,2)),"")</f>
      </c>
      <c r="H6" s="5">
        <f>IF(G6&lt;&gt;"",'master roll'!I13,"")</f>
      </c>
      <c r="I6">
        <f t="shared" si="0"/>
      </c>
      <c r="J6">
        <f t="shared" si="1"/>
      </c>
      <c r="K6">
        <f t="shared" si="2"/>
      </c>
      <c r="L6" s="5">
        <f t="shared" si="3"/>
      </c>
      <c r="M6">
        <f>IF(G6&lt;&gt;"",'master roll'!N13,"")</f>
      </c>
      <c r="O6">
        <f t="shared" si="4"/>
      </c>
    </row>
    <row r="7" spans="1:15" ht="15">
      <c r="A7" s="4">
        <f>'master roll'!B14</f>
        <v>76397303004</v>
      </c>
      <c r="B7" t="str">
        <f>'master roll'!C14</f>
        <v>Mst. Rekha Khatun</v>
      </c>
      <c r="G7" s="10">
        <f>IF('master roll'!H14&lt;&gt;"",DATE(RIGHT('master roll'!H14,2),MID('master roll'!H14,4,2),LEFT('master roll'!H14,2)),"")</f>
      </c>
      <c r="H7" s="5">
        <f>IF(G7&lt;&gt;"",'master roll'!I14,"")</f>
      </c>
      <c r="I7">
        <f t="shared" si="0"/>
      </c>
      <c r="J7">
        <f t="shared" si="1"/>
      </c>
      <c r="K7">
        <f t="shared" si="2"/>
      </c>
      <c r="L7" s="5">
        <f t="shared" si="3"/>
      </c>
      <c r="M7">
        <f>IF(G7&lt;&gt;"",'master roll'!N14,"")</f>
      </c>
      <c r="O7">
        <f t="shared" si="4"/>
      </c>
    </row>
    <row r="8" spans="1:15" ht="15">
      <c r="A8" s="4">
        <f>'master roll'!B15</f>
        <v>76397303005</v>
      </c>
      <c r="B8" t="str">
        <f>'master roll'!C15</f>
        <v>Mst. Sherena Akter</v>
      </c>
      <c r="G8" s="10">
        <f>IF('master roll'!H15&lt;&gt;"",DATE(RIGHT('master roll'!H15,2),MID('master roll'!H15,4,2),LEFT('master roll'!H15,2)),"")</f>
      </c>
      <c r="H8" s="5">
        <f>IF(G8&lt;&gt;"",'master roll'!I15,"")</f>
      </c>
      <c r="I8">
        <f t="shared" si="0"/>
      </c>
      <c r="J8">
        <f t="shared" si="1"/>
      </c>
      <c r="K8">
        <f t="shared" si="2"/>
      </c>
      <c r="L8" s="5">
        <f t="shared" si="3"/>
      </c>
      <c r="M8">
        <f>IF(G8&lt;&gt;"",'master roll'!N15,"")</f>
      </c>
      <c r="O8">
        <f t="shared" si="4"/>
      </c>
    </row>
    <row r="9" spans="1:15" ht="15">
      <c r="A9" s="4">
        <f>'master roll'!B16</f>
        <v>76397303006</v>
      </c>
      <c r="B9" t="str">
        <f>'master roll'!C16</f>
        <v>Mst. Forida Khatun</v>
      </c>
      <c r="G9" s="10">
        <f>IF('master roll'!H16&lt;&gt;"",DATE(RIGHT('master roll'!H16,2),MID('master roll'!H16,4,2),LEFT('master roll'!H16,2)),"")</f>
      </c>
      <c r="H9" s="5">
        <f>IF(G9&lt;&gt;"",'master roll'!I16,"")</f>
      </c>
      <c r="I9">
        <f t="shared" si="0"/>
      </c>
      <c r="J9">
        <f t="shared" si="1"/>
      </c>
      <c r="K9">
        <f t="shared" si="2"/>
      </c>
      <c r="L9" s="5">
        <f t="shared" si="3"/>
      </c>
      <c r="M9">
        <f>IF(G9&lt;&gt;"",'master roll'!N16,"")</f>
      </c>
      <c r="O9">
        <f t="shared" si="4"/>
      </c>
    </row>
    <row r="10" spans="1:15" ht="15">
      <c r="A10" s="4">
        <f>'master roll'!B17</f>
        <v>76397303007</v>
      </c>
      <c r="B10" t="str">
        <f>'master roll'!C17</f>
        <v>Mst. Shaheda Khatun</v>
      </c>
      <c r="G10" s="10">
        <f>IF('master roll'!H17&lt;&gt;"",DATE(RIGHT('master roll'!H17,2),MID('master roll'!H17,4,2),LEFT('master roll'!H17,2)),"")</f>
      </c>
      <c r="H10" s="5">
        <f>IF(G10&lt;&gt;"",'master roll'!I17,"")</f>
      </c>
      <c r="I10">
        <f t="shared" si="0"/>
      </c>
      <c r="J10">
        <f t="shared" si="1"/>
      </c>
      <c r="K10">
        <f t="shared" si="2"/>
      </c>
      <c r="L10" s="5">
        <f t="shared" si="3"/>
      </c>
      <c r="M10">
        <f>IF(G10&lt;&gt;"",'master roll'!N17,"")</f>
      </c>
      <c r="O10">
        <f t="shared" si="4"/>
      </c>
    </row>
    <row r="11" spans="1:15" ht="15">
      <c r="A11" s="4">
        <f>'master roll'!B18</f>
        <v>76397303008</v>
      </c>
      <c r="B11" t="str">
        <f>'master roll'!C18</f>
        <v>Mst. Razina Khatun</v>
      </c>
      <c r="G11" s="10">
        <f>IF('master roll'!H18&lt;&gt;"",DATE(RIGHT('master roll'!H18,2),MID('master roll'!H18,4,2),LEFT('master roll'!H18,2)),"")</f>
      </c>
      <c r="H11" s="5">
        <f>IF(G11&lt;&gt;"",'master roll'!I18,"")</f>
      </c>
      <c r="I11">
        <f t="shared" si="0"/>
      </c>
      <c r="J11">
        <f t="shared" si="1"/>
      </c>
      <c r="K11">
        <f t="shared" si="2"/>
      </c>
      <c r="L11" s="5">
        <f t="shared" si="3"/>
      </c>
      <c r="M11">
        <f>IF(G11&lt;&gt;"",'master roll'!N18,"")</f>
      </c>
      <c r="O11">
        <f t="shared" si="4"/>
      </c>
    </row>
    <row r="12" spans="1:15" ht="15">
      <c r="A12" s="4">
        <f>'master roll'!B19</f>
        <v>76397303009</v>
      </c>
      <c r="B12" t="str">
        <f>'master roll'!C19</f>
        <v>Mst. Moriom Khatun</v>
      </c>
      <c r="G12" s="10">
        <f>IF('master roll'!H19&lt;&gt;"",DATE(RIGHT('master roll'!H19,2),MID('master roll'!H19,4,2),LEFT('master roll'!H19,2)),"")</f>
      </c>
      <c r="H12" s="5">
        <f>IF(G12&lt;&gt;"",'master roll'!I19,"")</f>
      </c>
      <c r="I12">
        <f t="shared" si="0"/>
      </c>
      <c r="J12">
        <f t="shared" si="1"/>
      </c>
      <c r="K12">
        <f t="shared" si="2"/>
      </c>
      <c r="L12" s="5">
        <f t="shared" si="3"/>
      </c>
      <c r="M12">
        <f>IF(G12&lt;&gt;"",'master roll'!N19,"")</f>
      </c>
      <c r="O12">
        <f t="shared" si="4"/>
      </c>
    </row>
    <row r="13" spans="1:15" ht="15">
      <c r="A13" s="4">
        <f>'master roll'!B20</f>
        <v>76397303010</v>
      </c>
      <c r="B13" t="str">
        <f>'master roll'!C20</f>
        <v>Mst. Nila Khatun</v>
      </c>
      <c r="G13" s="10">
        <f>IF('master roll'!H20&lt;&gt;"",DATE(RIGHT('master roll'!H20,2),MID('master roll'!H20,4,2),LEFT('master roll'!H20,2)),"")</f>
      </c>
      <c r="H13" s="5">
        <f>IF(G13&lt;&gt;"",'master roll'!I20,"")</f>
      </c>
      <c r="I13">
        <f t="shared" si="0"/>
      </c>
      <c r="J13">
        <f t="shared" si="1"/>
      </c>
      <c r="K13">
        <f t="shared" si="2"/>
      </c>
      <c r="L13" s="5">
        <f t="shared" si="3"/>
      </c>
      <c r="M13">
        <f>IF(G13&lt;&gt;"",'master roll'!N20,"")</f>
      </c>
      <c r="O13">
        <f t="shared" si="4"/>
      </c>
    </row>
    <row r="14" spans="1:15" ht="15">
      <c r="A14" s="4">
        <f>'master roll'!B21</f>
        <v>76397303011</v>
      </c>
      <c r="B14" t="str">
        <f>'master roll'!C21</f>
        <v>Mst. Nasima Khatun</v>
      </c>
      <c r="G14" s="10">
        <f>IF('master roll'!H21&lt;&gt;"",DATE(RIGHT('master roll'!H21,2),MID('master roll'!H21,4,2),LEFT('master roll'!H21,2)),"")</f>
      </c>
      <c r="H14" s="5">
        <f>IF(G14&lt;&gt;"",'master roll'!I21,"")</f>
      </c>
      <c r="I14">
        <f t="shared" si="0"/>
      </c>
      <c r="J14">
        <f t="shared" si="1"/>
      </c>
      <c r="K14">
        <f t="shared" si="2"/>
      </c>
      <c r="L14" s="5">
        <f t="shared" si="3"/>
      </c>
      <c r="M14">
        <f>IF(G14&lt;&gt;"",'master roll'!N21,"")</f>
      </c>
      <c r="O14">
        <f t="shared" si="4"/>
      </c>
    </row>
    <row r="15" spans="1:15" ht="15">
      <c r="A15" s="4">
        <f>'master roll'!B22</f>
        <v>76397303012</v>
      </c>
      <c r="B15" t="str">
        <f>'master roll'!C22</f>
        <v>Mst. Khaleda Khatun</v>
      </c>
      <c r="G15" s="10">
        <f>IF('master roll'!H22&lt;&gt;"",DATE(RIGHT('master roll'!H22,2),MID('master roll'!H22,4,2),LEFT('master roll'!H22,2)),"")</f>
      </c>
      <c r="H15" s="5">
        <f>IF(G15&lt;&gt;"",'master roll'!I22,"")</f>
      </c>
      <c r="I15">
        <f t="shared" si="0"/>
      </c>
      <c r="J15">
        <f t="shared" si="1"/>
      </c>
      <c r="K15">
        <f t="shared" si="2"/>
      </c>
      <c r="L15" s="5">
        <f t="shared" si="3"/>
      </c>
      <c r="M15">
        <f>IF(G15&lt;&gt;"",'master roll'!N22,"")</f>
      </c>
      <c r="O15">
        <f t="shared" si="4"/>
      </c>
    </row>
    <row r="16" spans="1:15" ht="15">
      <c r="A16" s="4">
        <f>'master roll'!B23</f>
        <v>76397303013</v>
      </c>
      <c r="B16" t="str">
        <f>'master roll'!C23</f>
        <v>Mst. Salma Khatun</v>
      </c>
      <c r="G16" s="10">
        <f>IF('master roll'!H23&lt;&gt;"",DATE(RIGHT('master roll'!H23,2),MID('master roll'!H23,4,2),LEFT('master roll'!H23,2)),"")</f>
      </c>
      <c r="H16" s="5">
        <f>IF(G16&lt;&gt;"",'master roll'!I23,"")</f>
      </c>
      <c r="I16">
        <f t="shared" si="0"/>
      </c>
      <c r="J16">
        <f t="shared" si="1"/>
      </c>
      <c r="K16">
        <f t="shared" si="2"/>
      </c>
      <c r="L16" s="5">
        <f t="shared" si="3"/>
      </c>
      <c r="M16">
        <f>IF(G16&lt;&gt;"",'master roll'!N23,"")</f>
      </c>
      <c r="O16">
        <f t="shared" si="4"/>
      </c>
    </row>
    <row r="17" spans="1:15" ht="15">
      <c r="A17" s="4">
        <f>'master roll'!B24</f>
        <v>76397303014</v>
      </c>
      <c r="B17" t="str">
        <f>'master roll'!C24</f>
        <v>Mst. Rehena Khatun</v>
      </c>
      <c r="G17" s="10">
        <f>IF('master roll'!H24&lt;&gt;"",DATE(RIGHT('master roll'!H24,2),MID('master roll'!H24,4,2),LEFT('master roll'!H24,2)),"")</f>
      </c>
      <c r="H17" s="5">
        <f>IF(G17&lt;&gt;"",'master roll'!I24,"")</f>
      </c>
      <c r="I17">
        <f t="shared" si="0"/>
      </c>
      <c r="J17">
        <f t="shared" si="1"/>
      </c>
      <c r="K17">
        <f t="shared" si="2"/>
      </c>
      <c r="L17" s="5">
        <f t="shared" si="3"/>
      </c>
      <c r="M17">
        <f>IF(G17&lt;&gt;"",'master roll'!N24,"")</f>
      </c>
      <c r="O17">
        <f t="shared" si="4"/>
      </c>
    </row>
    <row r="18" spans="1:15" ht="15">
      <c r="A18" s="4">
        <f>'master roll'!B25</f>
        <v>76397303015</v>
      </c>
      <c r="B18" t="str">
        <f>'master roll'!C25</f>
        <v>Mst. Bilkis Khatun</v>
      </c>
      <c r="G18" s="10">
        <f>IF('master roll'!H25&lt;&gt;"",DATE(RIGHT('master roll'!H25,2),MID('master roll'!H25,4,2),LEFT('master roll'!H25,2)),"")</f>
      </c>
      <c r="H18" s="5">
        <f>IF(G18&lt;&gt;"",'master roll'!I25,"")</f>
      </c>
      <c r="I18">
        <f t="shared" si="0"/>
      </c>
      <c r="J18">
        <f t="shared" si="1"/>
      </c>
      <c r="K18">
        <f t="shared" si="2"/>
      </c>
      <c r="L18" s="5">
        <f t="shared" si="3"/>
      </c>
      <c r="M18">
        <f>IF(G18&lt;&gt;"",'master roll'!N25,"")</f>
      </c>
      <c r="O18">
        <f t="shared" si="4"/>
      </c>
    </row>
    <row r="19" spans="1:15" ht="15">
      <c r="A19" s="4">
        <f>'master roll'!B26</f>
        <v>76397303016</v>
      </c>
      <c r="B19" t="str">
        <f>'master roll'!C26</f>
        <v>Mst. Rekha Khatun</v>
      </c>
      <c r="G19" s="10">
        <f>IF('master roll'!H26&lt;&gt;"",DATE(RIGHT('master roll'!H26,2),MID('master roll'!H26,4,2),LEFT('master roll'!H26,2)),"")</f>
      </c>
      <c r="H19" s="5">
        <f>IF(G19&lt;&gt;"",'master roll'!I26,"")</f>
      </c>
      <c r="I19">
        <f t="shared" si="0"/>
      </c>
      <c r="J19">
        <f t="shared" si="1"/>
      </c>
      <c r="K19">
        <f t="shared" si="2"/>
      </c>
      <c r="L19" s="5">
        <f t="shared" si="3"/>
      </c>
      <c r="M19">
        <f>IF(G19&lt;&gt;"",'master roll'!N26,"")</f>
      </c>
      <c r="O19">
        <f t="shared" si="4"/>
      </c>
    </row>
    <row r="20" spans="1:15" ht="15">
      <c r="A20" s="4">
        <f>'master roll'!B27</f>
        <v>76397303017</v>
      </c>
      <c r="B20" t="str">
        <f>'master roll'!C27</f>
        <v>Mst. Rehena Khatun</v>
      </c>
      <c r="G20" s="10">
        <f>IF('master roll'!H27&lt;&gt;"",DATE(RIGHT('master roll'!H27,2),MID('master roll'!H27,4,2),LEFT('master roll'!H27,2)),"")</f>
      </c>
      <c r="H20" s="5">
        <f>IF(G20&lt;&gt;"",'master roll'!I27,"")</f>
      </c>
      <c r="I20">
        <f t="shared" si="0"/>
      </c>
      <c r="J20">
        <f t="shared" si="1"/>
      </c>
      <c r="K20">
        <f t="shared" si="2"/>
      </c>
      <c r="L20" s="5">
        <f t="shared" si="3"/>
      </c>
      <c r="M20">
        <f>IF(G20&lt;&gt;"",'master roll'!N27,"")</f>
      </c>
      <c r="O20">
        <f t="shared" si="4"/>
      </c>
    </row>
    <row r="21" spans="1:15" ht="15">
      <c r="A21" s="4">
        <f>'master roll'!B28</f>
        <v>76397303018</v>
      </c>
      <c r="B21" t="str">
        <f>'master roll'!C28</f>
        <v>Mst. Asmaul Husna</v>
      </c>
      <c r="G21" s="10">
        <f>IF('master roll'!H28&lt;&gt;"",DATE(RIGHT('master roll'!H28,2),MID('master roll'!H28,4,2),LEFT('master roll'!H28,2)),"")</f>
      </c>
      <c r="H21" s="5">
        <f>IF(G21&lt;&gt;"",'master roll'!I28,"")</f>
      </c>
      <c r="I21">
        <f t="shared" si="0"/>
      </c>
      <c r="J21">
        <f t="shared" si="1"/>
      </c>
      <c r="K21">
        <f t="shared" si="2"/>
      </c>
      <c r="L21" s="5">
        <f t="shared" si="3"/>
      </c>
      <c r="M21">
        <f>IF(G21&lt;&gt;"",'master roll'!N28,"")</f>
      </c>
      <c r="O21">
        <f t="shared" si="4"/>
      </c>
    </row>
    <row r="22" spans="1:15" ht="15">
      <c r="A22" s="4">
        <f>'master roll'!B29</f>
        <v>76397303019</v>
      </c>
      <c r="B22" t="str">
        <f>'master roll'!C29</f>
        <v>Mst. Jahanara Begum</v>
      </c>
      <c r="G22" s="10">
        <f>IF('master roll'!H29&lt;&gt;"",DATE(RIGHT('master roll'!H29,2),MID('master roll'!H29,4,2),LEFT('master roll'!H29,2)),"")</f>
      </c>
      <c r="H22" s="5">
        <f>IF(G22&lt;&gt;"",'master roll'!I29,"")</f>
      </c>
      <c r="I22">
        <f t="shared" si="0"/>
      </c>
      <c r="J22">
        <f t="shared" si="1"/>
      </c>
      <c r="K22">
        <f t="shared" si="2"/>
      </c>
      <c r="L22" s="5">
        <f t="shared" si="3"/>
      </c>
      <c r="M22">
        <f>IF(G22&lt;&gt;"",'master roll'!N29,"")</f>
      </c>
      <c r="O22">
        <f t="shared" si="4"/>
      </c>
    </row>
    <row r="23" spans="1:15" ht="15">
      <c r="A23" s="4">
        <f>'master roll'!B30</f>
        <v>76397303020</v>
      </c>
      <c r="B23" t="str">
        <f>'master roll'!C30</f>
        <v>Mst. Sahanaz Parvin</v>
      </c>
      <c r="G23" s="10">
        <f>IF('master roll'!H30&lt;&gt;"",DATE(RIGHT('master roll'!H30,2),MID('master roll'!H30,4,2),LEFT('master roll'!H30,2)),"")</f>
      </c>
      <c r="H23" s="5">
        <f>IF(G23&lt;&gt;"",'master roll'!I30,"")</f>
      </c>
      <c r="I23">
        <f t="shared" si="0"/>
      </c>
      <c r="J23">
        <f t="shared" si="1"/>
      </c>
      <c r="K23">
        <f t="shared" si="2"/>
      </c>
      <c r="L23" s="5">
        <f t="shared" si="3"/>
      </c>
      <c r="M23">
        <f>IF(G23&lt;&gt;"",'master roll'!N30,"")</f>
      </c>
      <c r="O23">
        <f t="shared" si="4"/>
      </c>
    </row>
    <row r="24" spans="1:15" ht="15">
      <c r="A24" s="4">
        <f>'master roll'!B31</f>
        <v>76397303021</v>
      </c>
      <c r="B24" t="str">
        <f>'master roll'!C31</f>
        <v>Mst. Saleha Begum</v>
      </c>
      <c r="G24" s="10">
        <f>IF('master roll'!H31&lt;&gt;"",DATE(RIGHT('master roll'!H31,2),MID('master roll'!H31,4,2),LEFT('master roll'!H31,2)),"")</f>
      </c>
      <c r="H24" s="5">
        <f>IF(G24&lt;&gt;"",'master roll'!I31,"")</f>
      </c>
      <c r="I24">
        <f t="shared" si="0"/>
      </c>
      <c r="J24">
        <f t="shared" si="1"/>
      </c>
      <c r="K24">
        <f t="shared" si="2"/>
      </c>
      <c r="L24" s="5">
        <f t="shared" si="3"/>
      </c>
      <c r="M24">
        <f>IF(G24&lt;&gt;"",'master roll'!N31,"")</f>
      </c>
      <c r="O24">
        <f t="shared" si="4"/>
      </c>
    </row>
    <row r="25" spans="1:15" ht="15">
      <c r="A25" s="4">
        <f>'master roll'!B32</f>
        <v>76397303022</v>
      </c>
      <c r="B25" t="str">
        <f>'master roll'!C32</f>
        <v>Md. Adom Ali</v>
      </c>
      <c r="G25" s="10">
        <f>IF('master roll'!H32&lt;&gt;"",DATE(RIGHT('master roll'!H32,2),MID('master roll'!H32,4,2),LEFT('master roll'!H32,2)),"")</f>
      </c>
      <c r="H25" s="5">
        <f>IF(G25&lt;&gt;"",'master roll'!I32,"")</f>
      </c>
      <c r="I25">
        <f t="shared" si="0"/>
      </c>
      <c r="J25">
        <f t="shared" si="1"/>
      </c>
      <c r="K25">
        <f t="shared" si="2"/>
      </c>
      <c r="L25" s="5">
        <f t="shared" si="3"/>
      </c>
      <c r="M25">
        <f>IF(G25&lt;&gt;"",'master roll'!N32,"")</f>
      </c>
      <c r="O25">
        <f t="shared" si="4"/>
      </c>
    </row>
    <row r="26" spans="1:15" ht="15">
      <c r="A26" s="4">
        <f>'master roll'!B33</f>
        <v>76397303023</v>
      </c>
      <c r="B26" t="str">
        <f>'master roll'!C33</f>
        <v>Md. Emdadul Haque</v>
      </c>
      <c r="G26" s="10">
        <f>IF('master roll'!H33&lt;&gt;"",DATE(RIGHT('master roll'!H33,2),MID('master roll'!H33,4,2),LEFT('master roll'!H33,2)),"")</f>
      </c>
      <c r="H26" s="5">
        <f>IF(G26&lt;&gt;"",'master roll'!I33,"")</f>
      </c>
      <c r="I26">
        <f t="shared" si="0"/>
      </c>
      <c r="J26">
        <f t="shared" si="1"/>
      </c>
      <c r="K26">
        <f t="shared" si="2"/>
      </c>
      <c r="L26" s="5">
        <f t="shared" si="3"/>
      </c>
      <c r="M26">
        <f>IF(G26&lt;&gt;"",'master roll'!N33,"")</f>
      </c>
      <c r="O26">
        <f t="shared" si="4"/>
      </c>
    </row>
    <row r="27" spans="1:15" ht="15">
      <c r="A27" s="4">
        <f>'master roll'!B34</f>
        <v>76397303024</v>
      </c>
      <c r="B27" t="str">
        <f>'master roll'!C34</f>
        <v>Md. Shazahan Ali</v>
      </c>
      <c r="G27" s="10">
        <f>IF('master roll'!H34&lt;&gt;"",DATE(RIGHT('master roll'!H34,2),MID('master roll'!H34,4,2),LEFT('master roll'!H34,2)),"")</f>
      </c>
      <c r="H27" s="5">
        <f>IF(G27&lt;&gt;"",'master roll'!I34,"")</f>
      </c>
      <c r="I27">
        <f t="shared" si="0"/>
      </c>
      <c r="J27">
        <f t="shared" si="1"/>
      </c>
      <c r="K27">
        <f t="shared" si="2"/>
      </c>
      <c r="L27" s="5">
        <f t="shared" si="3"/>
      </c>
      <c r="M27">
        <f>IF(G27&lt;&gt;"",'master roll'!N34,"")</f>
      </c>
      <c r="O27">
        <f t="shared" si="4"/>
      </c>
    </row>
    <row r="28" spans="1:15" ht="15">
      <c r="A28" s="4">
        <f>'master roll'!B35</f>
        <v>76397303025</v>
      </c>
      <c r="B28" t="str">
        <f>'master roll'!C35</f>
        <v>Md. Rashidul Islam</v>
      </c>
      <c r="G28" s="10">
        <f>IF('master roll'!H35&lt;&gt;"",DATE(RIGHT('master roll'!H35,2),MID('master roll'!H35,4,2),LEFT('master roll'!H35,2)),"")</f>
      </c>
      <c r="H28" s="5">
        <f>IF(G28&lt;&gt;"",'master roll'!I35,"")</f>
      </c>
      <c r="I28">
        <f t="shared" si="0"/>
      </c>
      <c r="J28">
        <f t="shared" si="1"/>
      </c>
      <c r="K28">
        <f t="shared" si="2"/>
      </c>
      <c r="L28" s="5">
        <f t="shared" si="3"/>
      </c>
      <c r="M28">
        <f>IF(G28&lt;&gt;"",'master roll'!N35,"")</f>
      </c>
      <c r="O28">
        <f t="shared" si="4"/>
      </c>
    </row>
    <row r="29" spans="1:15" ht="15">
      <c r="A29" s="4">
        <f>'master roll'!B36</f>
        <v>76397303026</v>
      </c>
      <c r="B29" t="str">
        <f>'master roll'!C36</f>
        <v>Md. Uzzal Hossain</v>
      </c>
      <c r="G29" s="10">
        <f>IF('master roll'!H36&lt;&gt;"",DATE(RIGHT('master roll'!H36,2),MID('master roll'!H36,4,2),LEFT('master roll'!H36,2)),"")</f>
      </c>
      <c r="H29" s="5">
        <f>IF(G29&lt;&gt;"",'master roll'!I36,"")</f>
      </c>
      <c r="I29">
        <f t="shared" si="0"/>
      </c>
      <c r="J29">
        <f t="shared" si="1"/>
      </c>
      <c r="K29">
        <f t="shared" si="2"/>
      </c>
      <c r="L29" s="5">
        <f t="shared" si="3"/>
      </c>
      <c r="M29">
        <f>IF(G29&lt;&gt;"",'master roll'!N36,"")</f>
      </c>
      <c r="O29">
        <f t="shared" si="4"/>
      </c>
    </row>
    <row r="30" spans="1:15" ht="15">
      <c r="A30" s="4">
        <f>'master roll'!B37</f>
        <v>76397303027</v>
      </c>
      <c r="B30" t="str">
        <f>'master roll'!C37</f>
        <v>Md. Shohel Rana</v>
      </c>
      <c r="G30" s="10">
        <f>IF('master roll'!H37&lt;&gt;"",DATE(RIGHT('master roll'!H37,2),MID('master roll'!H37,4,2),LEFT('master roll'!H37,2)),"")</f>
      </c>
      <c r="H30" s="5">
        <f>IF(G30&lt;&gt;"",'master roll'!I37,"")</f>
      </c>
      <c r="I30">
        <f t="shared" si="0"/>
      </c>
      <c r="J30">
        <f t="shared" si="1"/>
      </c>
      <c r="K30">
        <f t="shared" si="2"/>
      </c>
      <c r="L30" s="5">
        <f t="shared" si="3"/>
      </c>
      <c r="M30">
        <f>IF(G30&lt;&gt;"",'master roll'!N37,"")</f>
      </c>
      <c r="O30">
        <f t="shared" si="4"/>
      </c>
    </row>
    <row r="31" spans="1:15" ht="15">
      <c r="A31" s="4">
        <f>'master roll'!B38</f>
        <v>76397303028</v>
      </c>
      <c r="B31" t="str">
        <f>'master roll'!C38</f>
        <v>Md. Anisur Rahman</v>
      </c>
      <c r="G31" s="10">
        <f>IF('master roll'!H38&lt;&gt;"",DATE(RIGHT('master roll'!H38,2),MID('master roll'!H38,4,2),LEFT('master roll'!H38,2)),"")</f>
      </c>
      <c r="H31" s="5">
        <f>IF(G31&lt;&gt;"",'master roll'!I38,"")</f>
      </c>
      <c r="I31">
        <f t="shared" si="0"/>
      </c>
      <c r="J31">
        <f t="shared" si="1"/>
      </c>
      <c r="K31">
        <f t="shared" si="2"/>
      </c>
      <c r="L31" s="5">
        <f t="shared" si="3"/>
      </c>
      <c r="M31">
        <f>IF(G31&lt;&gt;"",'master roll'!N38,"")</f>
      </c>
      <c r="O31">
        <f t="shared" si="4"/>
      </c>
    </row>
    <row r="32" spans="1:15" ht="15">
      <c r="A32" s="4">
        <f>'master roll'!B39</f>
        <v>76397303029</v>
      </c>
      <c r="B32" t="str">
        <f>'master roll'!C39</f>
        <v>Md. Abdus Salam</v>
      </c>
      <c r="G32" s="10">
        <f>IF('master roll'!H39&lt;&gt;"",DATE(RIGHT('master roll'!H39,2),MID('master roll'!H39,4,2),LEFT('master roll'!H39,2)),"")</f>
      </c>
      <c r="H32" s="5">
        <f>IF(G32&lt;&gt;"",'master roll'!I39,"")</f>
      </c>
      <c r="I32">
        <f t="shared" si="0"/>
      </c>
      <c r="J32">
        <f t="shared" si="1"/>
      </c>
      <c r="K32">
        <f t="shared" si="2"/>
      </c>
      <c r="L32" s="5">
        <f t="shared" si="3"/>
      </c>
      <c r="M32">
        <f>IF(G32&lt;&gt;"",'master roll'!N39,"")</f>
      </c>
      <c r="O32">
        <f t="shared" si="4"/>
      </c>
    </row>
    <row r="33" spans="1:15" ht="15">
      <c r="A33" s="4">
        <f>'master roll'!B40</f>
        <v>76397303030</v>
      </c>
      <c r="B33" t="str">
        <f>'master roll'!C40</f>
        <v>Md. Muktar Hossain Sardar</v>
      </c>
      <c r="G33" s="10">
        <f>IF('master roll'!H40&lt;&gt;"",DATE(RIGHT('master roll'!H40,2),MID('master roll'!H40,4,2),LEFT('master roll'!H40,2)),"")</f>
      </c>
      <c r="H33" s="5">
        <f>IF(G33&lt;&gt;"",'master roll'!I40,"")</f>
      </c>
      <c r="I33">
        <f t="shared" si="0"/>
      </c>
      <c r="J33">
        <f t="shared" si="1"/>
      </c>
      <c r="K33">
        <f t="shared" si="2"/>
      </c>
      <c r="L33" s="5">
        <f t="shared" si="3"/>
      </c>
      <c r="M33">
        <f>IF(G33&lt;&gt;"",'master roll'!N40,"")</f>
      </c>
      <c r="O33">
        <f t="shared" si="4"/>
      </c>
    </row>
    <row r="34" spans="1:15" ht="15">
      <c r="A34" s="4">
        <f>'master roll'!B41</f>
        <v>76397303031</v>
      </c>
      <c r="B34" t="str">
        <f>'master roll'!C41</f>
        <v>Md. Zohorul Islam</v>
      </c>
      <c r="G34" s="10">
        <f>IF('master roll'!H41&lt;&gt;"",DATE(RIGHT('master roll'!H41,2),MID('master roll'!H41,4,2),LEFT('master roll'!H41,2)),"")</f>
      </c>
      <c r="H34" s="5">
        <f>IF(G34&lt;&gt;"",'master roll'!I41,"")</f>
      </c>
      <c r="I34">
        <f t="shared" si="0"/>
      </c>
      <c r="J34">
        <f t="shared" si="1"/>
      </c>
      <c r="K34">
        <f t="shared" si="2"/>
      </c>
      <c r="L34" s="5">
        <f t="shared" si="3"/>
      </c>
      <c r="M34">
        <f>IF(G34&lt;&gt;"",'master roll'!N41,"")</f>
      </c>
      <c r="O34">
        <f t="shared" si="4"/>
      </c>
    </row>
    <row r="35" spans="1:15" ht="15">
      <c r="A35" s="4">
        <f>'master roll'!B42</f>
        <v>76397303032</v>
      </c>
      <c r="B35" t="str">
        <f>'master roll'!C42</f>
        <v>Md. Rashel Ahmad</v>
      </c>
      <c r="G35" s="10">
        <f>IF('master roll'!H42&lt;&gt;"",DATE(RIGHT('master roll'!H42,2),MID('master roll'!H42,4,2),LEFT('master roll'!H42,2)),"")</f>
      </c>
      <c r="H35" s="5">
        <f>IF(G35&lt;&gt;"",'master roll'!I42,"")</f>
      </c>
      <c r="I35">
        <f t="shared" si="0"/>
      </c>
      <c r="J35">
        <f t="shared" si="1"/>
      </c>
      <c r="K35">
        <f t="shared" si="2"/>
      </c>
      <c r="L35" s="5">
        <f t="shared" si="3"/>
      </c>
      <c r="M35">
        <f>IF(G35&lt;&gt;"",'master roll'!N42,"")</f>
      </c>
      <c r="O35">
        <f t="shared" si="4"/>
      </c>
    </row>
    <row r="36" spans="1:15" ht="15">
      <c r="A36" s="4">
        <f>'master roll'!B43</f>
        <v>76397303033</v>
      </c>
      <c r="B36" t="str">
        <f>'master roll'!C43</f>
        <v>Md. Riajul Islam</v>
      </c>
      <c r="G36" s="10">
        <f>IF('master roll'!H43&lt;&gt;"",DATE(RIGHT('master roll'!H43,2),MID('master roll'!H43,4,2),LEFT('master roll'!H43,2)),"")</f>
      </c>
      <c r="H36" s="5">
        <f>IF(G36&lt;&gt;"",'master roll'!I43,"")</f>
      </c>
      <c r="I36">
        <f t="shared" si="0"/>
      </c>
      <c r="J36">
        <f t="shared" si="1"/>
      </c>
      <c r="K36">
        <f t="shared" si="2"/>
      </c>
      <c r="L36" s="5">
        <f t="shared" si="3"/>
      </c>
      <c r="M36">
        <f>IF(G36&lt;&gt;"",'master roll'!N43,"")</f>
      </c>
      <c r="O36">
        <f t="shared" si="4"/>
      </c>
    </row>
    <row r="37" spans="1:15" ht="15">
      <c r="A37" s="4">
        <f>'master roll'!B44</f>
        <v>76397303034</v>
      </c>
      <c r="B37" t="str">
        <f>'master roll'!C44</f>
        <v>Md. Robiul Islam</v>
      </c>
      <c r="G37" s="10">
        <f>IF('master roll'!H44&lt;&gt;"",DATE(RIGHT('master roll'!H44,2),MID('master roll'!H44,4,2),LEFT('master roll'!H44,2)),"")</f>
      </c>
      <c r="H37" s="5">
        <f>IF(G37&lt;&gt;"",'master roll'!I44,"")</f>
      </c>
      <c r="I37">
        <f t="shared" si="0"/>
      </c>
      <c r="J37">
        <f t="shared" si="1"/>
      </c>
      <c r="K37">
        <f t="shared" si="2"/>
      </c>
      <c r="L37" s="5">
        <f t="shared" si="3"/>
      </c>
      <c r="M37">
        <f>IF(G37&lt;&gt;"",'master roll'!N44,"")</f>
      </c>
      <c r="O37">
        <f t="shared" si="4"/>
      </c>
    </row>
    <row r="38" spans="1:15" ht="15">
      <c r="A38" s="4">
        <f>'master roll'!B45</f>
        <v>76397303035</v>
      </c>
      <c r="B38" t="str">
        <f>'master roll'!C45</f>
        <v>Md. Sarowardi</v>
      </c>
      <c r="G38" s="10">
        <f>IF('master roll'!H45&lt;&gt;"",DATE(RIGHT('master roll'!H45,2),MID('master roll'!H45,4,2),LEFT('master roll'!H45,2)),"")</f>
      </c>
      <c r="H38" s="5">
        <f>IF(G38&lt;&gt;"",'master roll'!I45,"")</f>
      </c>
      <c r="I38">
        <f t="shared" si="0"/>
      </c>
      <c r="J38">
        <f t="shared" si="1"/>
      </c>
      <c r="K38">
        <f t="shared" si="2"/>
      </c>
      <c r="L38" s="5">
        <f t="shared" si="3"/>
      </c>
      <c r="M38">
        <f>IF(G38&lt;&gt;"",'master roll'!N45,"")</f>
      </c>
      <c r="O38">
        <f t="shared" si="4"/>
      </c>
    </row>
    <row r="39" spans="1:15" ht="15">
      <c r="A39" s="4">
        <f>'master roll'!B46</f>
        <v>76397303036</v>
      </c>
      <c r="B39" t="str">
        <f>'master roll'!C46</f>
        <v>Md. Bokul Hossain</v>
      </c>
      <c r="G39" s="10">
        <f>IF('master roll'!H46&lt;&gt;"",DATE(RIGHT('master roll'!H46,2),MID('master roll'!H46,4,2),LEFT('master roll'!H46,2)),"")</f>
      </c>
      <c r="H39" s="5">
        <f>IF(G39&lt;&gt;"",'master roll'!I46,"")</f>
      </c>
      <c r="I39">
        <f t="shared" si="0"/>
      </c>
      <c r="J39">
        <f t="shared" si="1"/>
      </c>
      <c r="K39">
        <f t="shared" si="2"/>
      </c>
      <c r="L39" s="5">
        <f t="shared" si="3"/>
      </c>
      <c r="M39">
        <f>IF(G39&lt;&gt;"",'master roll'!N46,"")</f>
      </c>
      <c r="O39">
        <f t="shared" si="4"/>
      </c>
    </row>
    <row r="40" spans="1:15" ht="15">
      <c r="A40" s="4">
        <f>'master roll'!B47</f>
        <v>76397303037</v>
      </c>
      <c r="B40" t="str">
        <f>'master roll'!C47</f>
        <v>Md. Jiaur Rahman</v>
      </c>
      <c r="G40" s="10">
        <f>IF('master roll'!H47&lt;&gt;"",DATE(RIGHT('master roll'!H47,2),MID('master roll'!H47,4,2),LEFT('master roll'!H47,2)),"")</f>
      </c>
      <c r="H40" s="5">
        <f>IF(G40&lt;&gt;"",'master roll'!I47,"")</f>
      </c>
      <c r="I40">
        <f t="shared" si="0"/>
      </c>
      <c r="J40">
        <f t="shared" si="1"/>
      </c>
      <c r="K40">
        <f t="shared" si="2"/>
      </c>
      <c r="L40" s="5">
        <f t="shared" si="3"/>
      </c>
      <c r="M40">
        <f>IF(G40&lt;&gt;"",'master roll'!N47,"")</f>
      </c>
      <c r="O40">
        <f t="shared" si="4"/>
      </c>
    </row>
    <row r="41" spans="1:15" ht="15">
      <c r="A41" s="4">
        <f>'master roll'!B48</f>
        <v>76397303038</v>
      </c>
      <c r="B41" t="str">
        <f>'master roll'!C48</f>
        <v>Md. Shamsur Rahman Rubel</v>
      </c>
      <c r="G41" s="10">
        <f>IF('master roll'!H48&lt;&gt;"",DATE(RIGHT('master roll'!H48,2),MID('master roll'!H48,4,2),LEFT('master roll'!H48,2)),"")</f>
      </c>
      <c r="H41" s="5">
        <f>IF(G41&lt;&gt;"",'master roll'!I48,"")</f>
      </c>
      <c r="I41">
        <f t="shared" si="0"/>
      </c>
      <c r="J41">
        <f t="shared" si="1"/>
      </c>
      <c r="K41">
        <f t="shared" si="2"/>
      </c>
      <c r="L41" s="5">
        <f t="shared" si="3"/>
      </c>
      <c r="M41">
        <f>IF(G41&lt;&gt;"",'master roll'!N48,"")</f>
      </c>
      <c r="O41">
        <f t="shared" si="4"/>
      </c>
    </row>
    <row r="42" spans="1:15" ht="15">
      <c r="A42" s="4">
        <f>'master roll'!B49</f>
        <v>76397303039</v>
      </c>
      <c r="B42" t="str">
        <f>'master roll'!C49</f>
        <v>Md. Motiar Rahman Sardar</v>
      </c>
      <c r="G42" s="10">
        <f>IF('master roll'!H49&lt;&gt;"",DATE(RIGHT('master roll'!H49,2),MID('master roll'!H49,4,2),LEFT('master roll'!H49,2)),"")</f>
      </c>
      <c r="H42" s="5">
        <f>IF(G42&lt;&gt;"",'master roll'!I49,"")</f>
      </c>
      <c r="I42">
        <f t="shared" si="0"/>
      </c>
      <c r="J42">
        <f t="shared" si="1"/>
      </c>
      <c r="K42">
        <f t="shared" si="2"/>
      </c>
      <c r="L42" s="5">
        <f t="shared" si="3"/>
      </c>
      <c r="M42">
        <f>IF(G42&lt;&gt;"",'master roll'!N49,"")</f>
      </c>
      <c r="O42">
        <f t="shared" si="4"/>
      </c>
    </row>
    <row r="43" spans="1:15" ht="15">
      <c r="A43" s="4">
        <f>'master roll'!B50</f>
        <v>76397303040</v>
      </c>
      <c r="B43" t="str">
        <f>'master roll'!C50</f>
        <v>Md. Musfikur Rahman Kazol</v>
      </c>
      <c r="G43" s="10">
        <f>IF('master roll'!H50&lt;&gt;"",DATE(RIGHT('master roll'!H50,2),MID('master roll'!H50,4,2),LEFT('master roll'!H50,2)),"")</f>
      </c>
      <c r="H43" s="5">
        <f>IF(G43&lt;&gt;"",'master roll'!I50,"")</f>
      </c>
      <c r="I43">
        <f t="shared" si="0"/>
      </c>
      <c r="J43">
        <f t="shared" si="1"/>
      </c>
      <c r="K43">
        <f t="shared" si="2"/>
      </c>
      <c r="L43" s="5">
        <f t="shared" si="3"/>
      </c>
      <c r="M43">
        <f>IF(G43&lt;&gt;"",'master roll'!N50,"")</f>
      </c>
      <c r="O43">
        <f t="shared" si="4"/>
      </c>
    </row>
    <row r="44" spans="1:15" ht="15">
      <c r="A44" s="4">
        <f>'master roll'!B51</f>
        <v>76397303041</v>
      </c>
      <c r="B44" t="str">
        <f>'master roll'!C51</f>
        <v>Md. Azgor Ali Sardar</v>
      </c>
      <c r="G44" s="10">
        <f>IF('master roll'!H51&lt;&gt;"",DATE(RIGHT('master roll'!H51,2),MID('master roll'!H51,4,2),LEFT('master roll'!H51,2)),"")</f>
      </c>
      <c r="H44" s="5">
        <f>IF(G44&lt;&gt;"",'master roll'!I51,"")</f>
      </c>
      <c r="I44">
        <f t="shared" si="0"/>
      </c>
      <c r="J44">
        <f t="shared" si="1"/>
      </c>
      <c r="K44">
        <f t="shared" si="2"/>
      </c>
      <c r="L44" s="5">
        <f t="shared" si="3"/>
      </c>
      <c r="M44">
        <f>IF(G44&lt;&gt;"",'master roll'!N51,"")</f>
      </c>
      <c r="O44">
        <f t="shared" si="4"/>
      </c>
    </row>
    <row r="45" spans="1:15" ht="15">
      <c r="A45" s="4">
        <f>'master roll'!B52</f>
        <v>76397303042</v>
      </c>
      <c r="B45" t="str">
        <f>'master roll'!C52</f>
        <v>Md. Rokibul Islam</v>
      </c>
      <c r="G45" s="10">
        <f>IF('master roll'!H52&lt;&gt;"",DATE(RIGHT('master roll'!H52,2),MID('master roll'!H52,4,2),LEFT('master roll'!H52,2)),"")</f>
      </c>
      <c r="H45" s="5">
        <f>IF(G45&lt;&gt;"",'master roll'!I52,"")</f>
      </c>
      <c r="I45">
        <f t="shared" si="0"/>
      </c>
      <c r="J45">
        <f t="shared" si="1"/>
      </c>
      <c r="K45">
        <f t="shared" si="2"/>
      </c>
      <c r="L45" s="5">
        <f t="shared" si="3"/>
      </c>
      <c r="M45">
        <f>IF(G45&lt;&gt;"",'master roll'!N52,"")</f>
      </c>
      <c r="O45">
        <f t="shared" si="4"/>
      </c>
    </row>
    <row r="46" spans="1:15" ht="15">
      <c r="A46" s="4">
        <f>'master roll'!B53</f>
        <v>76397303043</v>
      </c>
      <c r="B46" t="str">
        <f>'master roll'!C53</f>
        <v>Md. Rubel Ahammed</v>
      </c>
      <c r="G46" s="10">
        <f>IF('master roll'!H53&lt;&gt;"",DATE(RIGHT('master roll'!H53,2),MID('master roll'!H53,4,2),LEFT('master roll'!H53,2)),"")</f>
      </c>
      <c r="H46" s="5">
        <f>IF(G46&lt;&gt;"",'master roll'!I53,"")</f>
      </c>
      <c r="I46">
        <f t="shared" si="0"/>
      </c>
      <c r="J46">
        <f t="shared" si="1"/>
      </c>
      <c r="K46">
        <f t="shared" si="2"/>
      </c>
      <c r="L46" s="5">
        <f t="shared" si="3"/>
      </c>
      <c r="M46">
        <f>IF(G46&lt;&gt;"",'master roll'!N53,"")</f>
      </c>
      <c r="O46">
        <f t="shared" si="4"/>
      </c>
    </row>
    <row r="47" spans="1:15" ht="15">
      <c r="A47" s="4">
        <f>'master roll'!B54</f>
        <v>76397303044</v>
      </c>
      <c r="B47" t="str">
        <f>'master roll'!C54</f>
        <v>Md. Saiful Islam</v>
      </c>
      <c r="G47" s="10">
        <f>IF('master roll'!H54&lt;&gt;"",DATE(RIGHT('master roll'!H54,2),MID('master roll'!H54,4,2),LEFT('master roll'!H54,2)),"")</f>
      </c>
      <c r="H47" s="5">
        <f>IF(G47&lt;&gt;"",'master roll'!I54,"")</f>
      </c>
      <c r="I47">
        <f t="shared" si="0"/>
      </c>
      <c r="J47">
        <f t="shared" si="1"/>
      </c>
      <c r="K47">
        <f t="shared" si="2"/>
      </c>
      <c r="L47" s="5">
        <f t="shared" si="3"/>
      </c>
      <c r="M47">
        <f>IF(G47&lt;&gt;"",'master roll'!N54,"")</f>
      </c>
      <c r="O47">
        <f t="shared" si="4"/>
      </c>
    </row>
    <row r="48" spans="1:15" ht="15">
      <c r="A48" s="4">
        <f>'master roll'!B55</f>
        <v>76397303045</v>
      </c>
      <c r="B48" t="str">
        <f>'master roll'!C55</f>
        <v>Md. Mohasin Ali</v>
      </c>
      <c r="G48" s="10">
        <f>IF('master roll'!H55&lt;&gt;"",DATE(RIGHT('master roll'!H55,2),MID('master roll'!H55,4,2),LEFT('master roll'!H55,2)),"")</f>
      </c>
      <c r="H48" s="5">
        <f>IF(G48&lt;&gt;"",'master roll'!I55,"")</f>
      </c>
      <c r="I48">
        <f t="shared" si="0"/>
      </c>
      <c r="J48">
        <f t="shared" si="1"/>
      </c>
      <c r="K48">
        <f t="shared" si="2"/>
      </c>
      <c r="L48" s="5">
        <f t="shared" si="3"/>
      </c>
      <c r="M48">
        <f>IF(G48&lt;&gt;"",'master roll'!N55,"")</f>
      </c>
      <c r="O48">
        <f t="shared" si="4"/>
      </c>
    </row>
    <row r="49" spans="1:15" ht="15">
      <c r="A49" s="4">
        <f>'master roll'!B56</f>
        <v>76397303046</v>
      </c>
      <c r="B49" t="str">
        <f>'master roll'!C56</f>
        <v>Md. Masum Billal</v>
      </c>
      <c r="G49" s="10">
        <f>IF('master roll'!H56&lt;&gt;"",DATE(RIGHT('master roll'!H56,2),MID('master roll'!H56,4,2),LEFT('master roll'!H56,2)),"")</f>
      </c>
      <c r="H49" s="5">
        <f>IF(G49&lt;&gt;"",'master roll'!I56,"")</f>
      </c>
      <c r="I49">
        <f t="shared" si="0"/>
      </c>
      <c r="J49">
        <f t="shared" si="1"/>
      </c>
      <c r="K49">
        <f t="shared" si="2"/>
      </c>
      <c r="L49" s="5">
        <f t="shared" si="3"/>
      </c>
      <c r="M49">
        <f>IF(G49&lt;&gt;"",'master roll'!N56,"")</f>
      </c>
      <c r="O49">
        <f t="shared" si="4"/>
      </c>
    </row>
    <row r="50" spans="1:15" ht="15">
      <c r="A50" s="4">
        <f>'master roll'!B57</f>
        <v>76397303047</v>
      </c>
      <c r="B50" t="str">
        <f>'master roll'!C57</f>
        <v>Md. Tarikur Rahman</v>
      </c>
      <c r="G50" s="10">
        <f>IF('master roll'!H57&lt;&gt;"",DATE(RIGHT('master roll'!H57,2),MID('master roll'!H57,4,2),LEFT('master roll'!H57,2)),"")</f>
      </c>
      <c r="H50" s="5">
        <f>IF(G50&lt;&gt;"",'master roll'!I57,"")</f>
      </c>
      <c r="I50">
        <f t="shared" si="0"/>
      </c>
      <c r="J50">
        <f t="shared" si="1"/>
      </c>
      <c r="K50">
        <f t="shared" si="2"/>
      </c>
      <c r="L50" s="5">
        <f t="shared" si="3"/>
      </c>
      <c r="M50">
        <f>IF(G50&lt;&gt;"",'master roll'!N57,"")</f>
      </c>
      <c r="O50">
        <f t="shared" si="4"/>
      </c>
    </row>
    <row r="51" spans="1:15" ht="15">
      <c r="A51" s="4">
        <f>'master roll'!B58</f>
        <v>76397303048</v>
      </c>
      <c r="B51" t="str">
        <f>'master roll'!C58</f>
        <v>Md. Ziaur Rahman</v>
      </c>
      <c r="G51" s="10">
        <f>IF('master roll'!H58&lt;&gt;"",DATE(RIGHT('master roll'!H58,2),MID('master roll'!H58,4,2),LEFT('master roll'!H58,2)),"")</f>
      </c>
      <c r="H51" s="5">
        <f>IF(G51&lt;&gt;"",'master roll'!I58,"")</f>
      </c>
      <c r="I51">
        <f t="shared" si="0"/>
      </c>
      <c r="J51">
        <f t="shared" si="1"/>
      </c>
      <c r="K51">
        <f t="shared" si="2"/>
      </c>
      <c r="L51" s="5">
        <f t="shared" si="3"/>
      </c>
      <c r="M51">
        <f>IF(G51&lt;&gt;"",'master roll'!N58,"")</f>
      </c>
      <c r="O51">
        <f t="shared" si="4"/>
      </c>
    </row>
    <row r="52" spans="1:15" ht="15">
      <c r="A52" s="4">
        <f>'master roll'!B59</f>
        <v>76397303049</v>
      </c>
      <c r="B52" t="str">
        <f>'master roll'!C59</f>
        <v>Md. Amirul Islam</v>
      </c>
      <c r="G52" s="10">
        <f>IF('master roll'!H59&lt;&gt;"",DATE(RIGHT('master roll'!H59,2),MID('master roll'!H59,4,2),LEFT('master roll'!H59,2)),"")</f>
      </c>
      <c r="H52" s="5">
        <f>IF(G52&lt;&gt;"",'master roll'!I59,"")</f>
      </c>
      <c r="I52">
        <f t="shared" si="0"/>
      </c>
      <c r="J52">
        <f t="shared" si="1"/>
      </c>
      <c r="K52">
        <f t="shared" si="2"/>
      </c>
      <c r="L52" s="5">
        <f t="shared" si="3"/>
      </c>
      <c r="M52">
        <f>IF(G52&lt;&gt;"",'master roll'!N59,"")</f>
      </c>
      <c r="O52">
        <f t="shared" si="4"/>
      </c>
    </row>
    <row r="53" spans="1:15" ht="15">
      <c r="A53" s="4">
        <f>'master roll'!B60</f>
        <v>76397303050</v>
      </c>
      <c r="B53" t="str">
        <f>'master roll'!C60</f>
        <v>Md. Shoriful Pramanik</v>
      </c>
      <c r="G53" s="10">
        <f>IF('master roll'!H60&lt;&gt;"",DATE(RIGHT('master roll'!H60,2),MID('master roll'!H60,4,2),LEFT('master roll'!H60,2)),"")</f>
      </c>
      <c r="H53" s="5">
        <f>IF(G53&lt;&gt;"",'master roll'!I60,"")</f>
      </c>
      <c r="I53">
        <f t="shared" si="0"/>
      </c>
      <c r="J53">
        <f t="shared" si="1"/>
      </c>
      <c r="K53">
        <f t="shared" si="2"/>
      </c>
      <c r="L53" s="5">
        <f t="shared" si="3"/>
      </c>
      <c r="M53">
        <f>IF(G53&lt;&gt;"",'master roll'!N60,"")</f>
      </c>
      <c r="O53">
        <f t="shared" si="4"/>
      </c>
    </row>
    <row r="54" spans="1:15" ht="15">
      <c r="A54" s="4">
        <f>'master roll'!B61</f>
        <v>76397303051</v>
      </c>
      <c r="B54" t="str">
        <f>'master roll'!C61</f>
        <v>Md. Shahin Alom</v>
      </c>
      <c r="G54" s="10">
        <f>IF('master roll'!H61&lt;&gt;"",DATE(RIGHT('master roll'!H61,2),MID('master roll'!H61,4,2),LEFT('master roll'!H61,2)),"")</f>
      </c>
      <c r="H54" s="5">
        <f>IF(G54&lt;&gt;"",'master roll'!I61,"")</f>
      </c>
      <c r="I54">
        <f t="shared" si="0"/>
      </c>
      <c r="J54">
        <f t="shared" si="1"/>
      </c>
      <c r="K54">
        <f t="shared" si="2"/>
      </c>
      <c r="L54" s="5">
        <f t="shared" si="3"/>
      </c>
      <c r="M54">
        <f>IF(G54&lt;&gt;"",'master roll'!N61,"")</f>
      </c>
      <c r="O54">
        <f t="shared" si="4"/>
      </c>
    </row>
    <row r="55" spans="1:15" ht="15">
      <c r="A55" s="4">
        <f>'master roll'!B62</f>
        <v>76397303052</v>
      </c>
      <c r="B55" t="str">
        <f>'master roll'!C62</f>
        <v>Md. Rozob Ali Pramanik</v>
      </c>
      <c r="G55" s="10">
        <f>IF('master roll'!H62&lt;&gt;"",DATE(RIGHT('master roll'!H62,2),MID('master roll'!H62,4,2),LEFT('master roll'!H62,2)),"")</f>
      </c>
      <c r="H55" s="5">
        <f>IF(G55&lt;&gt;"",'master roll'!I62,"")</f>
      </c>
      <c r="I55">
        <f t="shared" si="0"/>
      </c>
      <c r="J55">
        <f t="shared" si="1"/>
      </c>
      <c r="K55">
        <f t="shared" si="2"/>
      </c>
      <c r="L55" s="5">
        <f t="shared" si="3"/>
      </c>
      <c r="M55">
        <f>IF(G55&lt;&gt;"",'master roll'!N62,"")</f>
      </c>
      <c r="O55">
        <f t="shared" si="4"/>
      </c>
    </row>
    <row r="56" spans="1:15" ht="15">
      <c r="A56" s="4">
        <f>'master roll'!B63</f>
        <v>76397303053</v>
      </c>
      <c r="B56" t="str">
        <f>'master roll'!C63</f>
        <v>Md. Robiul Islam</v>
      </c>
      <c r="G56" s="10">
        <f>IF('master roll'!H63&lt;&gt;"",DATE(RIGHT('master roll'!H63,2),MID('master roll'!H63,4,2),LEFT('master roll'!H63,2)),"")</f>
      </c>
      <c r="H56" s="5">
        <f>IF(G56&lt;&gt;"",'master roll'!I63,"")</f>
      </c>
      <c r="I56">
        <f t="shared" si="0"/>
      </c>
      <c r="J56">
        <f t="shared" si="1"/>
      </c>
      <c r="K56">
        <f t="shared" si="2"/>
      </c>
      <c r="L56" s="5">
        <f t="shared" si="3"/>
      </c>
      <c r="M56">
        <f>IF(G56&lt;&gt;"",'master roll'!N63,"")</f>
      </c>
      <c r="O56">
        <f t="shared" si="4"/>
      </c>
    </row>
    <row r="57" spans="1:15" ht="15">
      <c r="A57" s="4">
        <f>'master roll'!B64</f>
        <v>76397303054</v>
      </c>
      <c r="B57" t="str">
        <f>'master roll'!C64</f>
        <v>Md. Aptar Ali</v>
      </c>
      <c r="G57" s="10">
        <f>IF('master roll'!H64&lt;&gt;"",DATE(RIGHT('master roll'!H64,2),MID('master roll'!H64,4,2),LEFT('master roll'!H64,2)),"")</f>
      </c>
      <c r="H57" s="5">
        <f>IF(G57&lt;&gt;"",'master roll'!I64,"")</f>
      </c>
      <c r="I57">
        <f t="shared" si="0"/>
      </c>
      <c r="J57">
        <f t="shared" si="1"/>
      </c>
      <c r="K57">
        <f t="shared" si="2"/>
      </c>
      <c r="L57" s="5">
        <f t="shared" si="3"/>
      </c>
      <c r="M57">
        <f>IF(G57&lt;&gt;"",'master roll'!N64,"")</f>
      </c>
      <c r="O57">
        <f t="shared" si="4"/>
      </c>
    </row>
    <row r="58" spans="1:15" ht="15">
      <c r="A58" s="4">
        <f>'master roll'!B65</f>
        <v>76397303055</v>
      </c>
      <c r="B58" t="str">
        <f>'master roll'!C65</f>
        <v>Mst. Rosni Khatun</v>
      </c>
      <c r="G58" s="10">
        <f>IF('master roll'!H65&lt;&gt;"",DATE(RIGHT('master roll'!H65,2),MID('master roll'!H65,4,2),LEFT('master roll'!H65,2)),"")</f>
      </c>
      <c r="H58" s="5">
        <f>IF(G58&lt;&gt;"",'master roll'!I65,"")</f>
      </c>
      <c r="I58">
        <f t="shared" si="0"/>
      </c>
      <c r="J58">
        <f t="shared" si="1"/>
      </c>
      <c r="K58">
        <f t="shared" si="2"/>
      </c>
      <c r="L58" s="5">
        <f t="shared" si="3"/>
      </c>
      <c r="M58">
        <f>IF(G58&lt;&gt;"",'master roll'!N65,"")</f>
      </c>
      <c r="O58">
        <f t="shared" si="4"/>
      </c>
    </row>
    <row r="59" spans="1:15" ht="15">
      <c r="A59" s="4">
        <f>'master roll'!B66</f>
        <v>76397303056</v>
      </c>
      <c r="B59" t="str">
        <f>'master roll'!C66</f>
        <v>Md. Gish Uddin Bishu</v>
      </c>
      <c r="G59" s="10">
        <f>IF('master roll'!H66&lt;&gt;"",DATE(RIGHT('master roll'!H66,2),MID('master roll'!H66,4,2),LEFT('master roll'!H66,2)),"")</f>
      </c>
      <c r="H59" s="5">
        <f>IF(G59&lt;&gt;"",'master roll'!I66,"")</f>
      </c>
      <c r="I59">
        <f t="shared" si="0"/>
      </c>
      <c r="J59">
        <f t="shared" si="1"/>
      </c>
      <c r="K59">
        <f t="shared" si="2"/>
      </c>
      <c r="L59" s="5">
        <f t="shared" si="3"/>
      </c>
      <c r="M59">
        <f>IF(G59&lt;&gt;"",'master roll'!N66,"")</f>
      </c>
      <c r="O59">
        <f t="shared" si="4"/>
      </c>
    </row>
    <row r="60" spans="1:15" ht="15">
      <c r="A60" s="4">
        <f>'master roll'!B67</f>
        <v>76397303057</v>
      </c>
      <c r="B60" t="str">
        <f>'master roll'!C67</f>
        <v>Md. Roni Ahammed</v>
      </c>
      <c r="G60" s="10">
        <f>IF('master roll'!H67&lt;&gt;"",DATE(RIGHT('master roll'!H67,2),MID('master roll'!H67,4,2),LEFT('master roll'!H67,2)),"")</f>
      </c>
      <c r="H60" s="5">
        <f>IF(G60&lt;&gt;"",'master roll'!I67,"")</f>
      </c>
      <c r="I60">
        <f t="shared" si="0"/>
      </c>
      <c r="J60">
        <f t="shared" si="1"/>
      </c>
      <c r="K60">
        <f t="shared" si="2"/>
      </c>
      <c r="L60" s="5">
        <f t="shared" si="3"/>
      </c>
      <c r="M60">
        <f>IF(G60&lt;&gt;"",'master roll'!N67,"")</f>
      </c>
      <c r="O60">
        <f t="shared" si="4"/>
      </c>
    </row>
    <row r="61" spans="1:15" ht="15">
      <c r="A61" s="4">
        <f>'master roll'!B68</f>
        <v>76397303058</v>
      </c>
      <c r="B61" t="str">
        <f>'master roll'!C68</f>
        <v>Md. Akatullah</v>
      </c>
      <c r="G61" s="10">
        <f>IF('master roll'!H68&lt;&gt;"",DATE(RIGHT('master roll'!H68,2),MID('master roll'!H68,4,2),LEFT('master roll'!H68,2)),"")</f>
      </c>
      <c r="H61" s="5">
        <f>IF(G61&lt;&gt;"",'master roll'!I68,"")</f>
      </c>
      <c r="I61">
        <f t="shared" si="0"/>
      </c>
      <c r="J61">
        <f t="shared" si="1"/>
      </c>
      <c r="K61">
        <f t="shared" si="2"/>
      </c>
      <c r="L61" s="5">
        <f t="shared" si="3"/>
      </c>
      <c r="M61">
        <f>IF(G61&lt;&gt;"",'master roll'!N68,"")</f>
      </c>
      <c r="O61">
        <f t="shared" si="4"/>
      </c>
    </row>
    <row r="62" spans="1:15" ht="15">
      <c r="A62" s="4">
        <f>'master roll'!B69</f>
        <v>76397303059</v>
      </c>
      <c r="B62" t="str">
        <f>'master roll'!C69</f>
        <v>Md. Torikul Islam</v>
      </c>
      <c r="G62" s="10">
        <f>IF('master roll'!H69&lt;&gt;"",DATE(RIGHT('master roll'!H69,2),MID('master roll'!H69,4,2),LEFT('master roll'!H69,2)),"")</f>
      </c>
      <c r="H62" s="5">
        <f>IF(G62&lt;&gt;"",'master roll'!I69,"")</f>
      </c>
      <c r="I62">
        <f t="shared" si="0"/>
      </c>
      <c r="J62">
        <f t="shared" si="1"/>
      </c>
      <c r="K62">
        <f t="shared" si="2"/>
      </c>
      <c r="L62" s="5">
        <f t="shared" si="3"/>
      </c>
      <c r="M62">
        <f>IF(G62&lt;&gt;"",'master roll'!N69,"")</f>
      </c>
      <c r="O62">
        <f t="shared" si="4"/>
      </c>
    </row>
    <row r="63" spans="1:15" ht="15">
      <c r="A63" s="4">
        <f>'master roll'!B70</f>
        <v>76397303060</v>
      </c>
      <c r="B63" t="str">
        <f>'master roll'!C70</f>
        <v>Mst. Momena Begum</v>
      </c>
      <c r="G63" s="10">
        <f>IF('master roll'!H70&lt;&gt;"",DATE(RIGHT('master roll'!H70,2),MID('master roll'!H70,4,2),LEFT('master roll'!H70,2)),"")</f>
      </c>
      <c r="H63" s="5">
        <f>IF(G63&lt;&gt;"",'master roll'!I70,"")</f>
      </c>
      <c r="I63">
        <f t="shared" si="0"/>
      </c>
      <c r="J63">
        <f t="shared" si="1"/>
      </c>
      <c r="K63">
        <f t="shared" si="2"/>
      </c>
      <c r="L63" s="5">
        <f t="shared" si="3"/>
      </c>
      <c r="M63">
        <f>IF(G63&lt;&gt;"",'master roll'!N70,"")</f>
      </c>
      <c r="O63">
        <f t="shared" si="4"/>
      </c>
    </row>
    <row r="64" ht="15">
      <c r="O64">
        <f t="shared" si="4"/>
      </c>
    </row>
    <row r="65" ht="15">
      <c r="O65">
        <f t="shared" si="4"/>
      </c>
    </row>
    <row r="66" ht="15">
      <c r="O66">
        <f t="shared" si="4"/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sajjad.hossain</dc:creator>
  <cp:keywords/>
  <dc:description/>
  <cp:lastModifiedBy>NCT</cp:lastModifiedBy>
  <cp:lastPrinted>2014-07-22T10:12:34Z</cp:lastPrinted>
  <dcterms:created xsi:type="dcterms:W3CDTF">2013-01-02T23:50:26Z</dcterms:created>
  <dcterms:modified xsi:type="dcterms:W3CDTF">2014-08-04T06:46:33Z</dcterms:modified>
  <cp:category/>
  <cp:version/>
  <cp:contentType/>
  <cp:contentStatus/>
</cp:coreProperties>
</file>